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9615" windowHeight="4905" tabRatio="914" activeTab="4"/>
  </bookViews>
  <sheets>
    <sheet name="ยุทธ์1.1." sheetId="1" r:id="rId1"/>
    <sheet name="ยุทธ์2.1" sheetId="2" r:id="rId2"/>
    <sheet name="ยุทธ์3.1" sheetId="3" r:id="rId3"/>
    <sheet name="ยุทธ์4.1" sheetId="4" r:id="rId4"/>
    <sheet name="รายฝ่าย" sheetId="5" r:id="rId5"/>
  </sheets>
  <definedNames>
    <definedName name="_xlnm.Print_Titles" localSheetId="0">'ยุทธ์1.1.'!$4:$6</definedName>
    <definedName name="_xlnm.Print_Titles" localSheetId="1">'ยุทธ์2.1'!$4:$6</definedName>
    <definedName name="_xlnm.Print_Titles" localSheetId="2">'ยุทธ์3.1'!$4:$6</definedName>
    <definedName name="_xlnm.Print_Titles" localSheetId="3">'ยุทธ์4.1'!$4:$6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
-ค่าเบี้ยเลี้ยง</t>
        </r>
      </text>
    </comment>
    <comment ref="B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</t>
        </r>
      </text>
    </comment>
    <comment ref="B1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</t>
        </r>
      </text>
    </comment>
    <comment ref="B1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-ค่าเบี้ยประชุมกรรมการ
-ค่าอาหารกลางวัน
-ค่าอาหารว่าง</t>
        </r>
      </text>
    </comment>
    <comment ref="B1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
-ค่าห้องประชุม
-ค่าพาหนะเดิทาง ที่พัก</t>
        </r>
      </text>
    </comment>
    <comment ref="B1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
-ค่าห้องประชุม
-ค่าพาหนะเดิทาง ที่พัก</t>
        </r>
      </text>
    </comment>
    <comment ref="B1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
-ค่าตอบแทนวิทยากร
-ค่าที่พัก พาหนะเดินทางวิทยากร</t>
        </r>
      </text>
    </comment>
    <comment ref="B1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-รายจ่ายตาม woke plane
-ค่าจ้างลูกจ้าง ค่าตอบแทน อสม. 
-เบี้ยประชุม</t>
        </r>
      </text>
    </comment>
    <comment ref="B1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-ค่าอาหาร 150/30คน/6ครั้ง=27,000-
</t>
        </r>
      </text>
    </comment>
    <comment ref="B1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-ค่าเบี้ยเลี้ยง
-ค่าพาหนะเดินทาง
-ค่าที่พัก</t>
        </r>
      </text>
    </comment>
  </commentList>
</comments>
</file>

<file path=xl/comments4.xml><?xml version="1.0" encoding="utf-8"?>
<comments xmlns="http://schemas.openxmlformats.org/spreadsheetml/2006/main">
  <authors>
    <author>Micky</author>
  </authors>
  <commentList>
    <comment ref="G9" authorId="0">
      <text>
        <r>
          <rPr>
            <b/>
            <sz val="9"/>
            <rFont val="Tahoma"/>
            <family val="2"/>
          </rPr>
          <t>Micky:
รวมทั้งสิ้น (27,300 บาท)</t>
        </r>
        <r>
          <rPr>
            <sz val="9"/>
            <rFont val="Tahoma"/>
            <family val="2"/>
          </rPr>
          <t xml:space="preserve">
1.ค่าอาหารว่างและเครื่องดื่ม  10 คน 7 วันๆละ 15 บาท เป็นเงิน 10,500 บาท  
2.ค่าวิทยากร 1 คน 7 วันๆ ละ 4 ชั่วโมงๆ ละ 600 บาท เป็นเงิน 16,800 บาท
</t>
        </r>
      </text>
    </comment>
    <comment ref="G10" authorId="0">
      <text>
        <r>
          <rPr>
            <b/>
            <sz val="9"/>
            <rFont val="Tahoma"/>
            <family val="2"/>
          </rPr>
          <t>Micky:
รวมทั้งสิ้น (17,200 บาท)</t>
        </r>
        <r>
          <rPr>
            <sz val="9"/>
            <rFont val="Tahoma"/>
            <family val="2"/>
          </rPr>
          <t xml:space="preserve">
1.ค่าอาหารว่างและเครื่องดื่ม  10 คน 2 วันๆละ 320 บาท เป็นเงิน 6,400 บาท    
2.ค่าวิทยากร 2 คน 1 วันๆ ละ 7 ชั่วโมงๆ ละ 600 บาท เป็นเงิน 8,400 บาท
3.ค่าที่พักวิทยากร+คณะทำงาน 1 คืน 2 ห้องๆ ละ 1,200 บาท เป็นเงิน 2,400 บาท</t>
        </r>
      </text>
    </comment>
    <comment ref="G11" authorId="0">
      <text>
        <r>
          <rPr>
            <b/>
            <sz val="9"/>
            <rFont val="Tahoma"/>
            <family val="2"/>
          </rPr>
          <t>Micky:
รวมทั้งสิ้น</t>
        </r>
        <r>
          <rPr>
            <sz val="9"/>
            <rFont val="Tahoma"/>
            <family val="2"/>
          </rPr>
          <t xml:space="preserve">.
ค่าอาหารว่างและเครื่องดื่ม  10 คน 6 วันๆละ 150 บาท เป็นเงิน 9,000 บาท    
</t>
        </r>
      </text>
    </comment>
  </commentList>
</comments>
</file>

<file path=xl/sharedStrings.xml><?xml version="1.0" encoding="utf-8"?>
<sst xmlns="http://schemas.openxmlformats.org/spreadsheetml/2006/main" count="1630" uniqueCount="950">
  <si>
    <t>ลำดับ</t>
  </si>
  <si>
    <t>เป้าหมาย/จำนวน</t>
  </si>
  <si>
    <t>ไตรมาส 1</t>
  </si>
  <si>
    <t>ไตรมาส 2</t>
  </si>
  <si>
    <t>ไตรมาส 3</t>
  </si>
  <si>
    <t>ไตรมาส 4</t>
  </si>
  <si>
    <t>ผู้รับผิดชอบ</t>
  </si>
  <si>
    <t>งบประมาณรายไตรมาส (บาท)</t>
  </si>
  <si>
    <t>ระยะเวลา (ระบุ เดือนที่จะดำเนินการ)</t>
  </si>
  <si>
    <t xml:space="preserve"> </t>
  </si>
  <si>
    <t xml:space="preserve">งบประมาณรวม 
(บาท)
</t>
  </si>
  <si>
    <t>แหล่งงบ</t>
  </si>
  <si>
    <t>โครงการ/กิจกรรม</t>
  </si>
  <si>
    <t>วัตถุประสงค์</t>
  </si>
  <si>
    <t>ยุทธศาสตร์ที่ 2 : บริการเป็นเลิศ (Service Excellence)</t>
  </si>
  <si>
    <t>ยุทธศาสตร์ที่ 3 : บุคลากรเป็นเลิศ (People Excellence)</t>
  </si>
  <si>
    <t>ยุทธศาสตร์ที่ 4 : บริหารจัดการเป็นเลิศ (Governance Excellence)</t>
  </si>
  <si>
    <t>รหัสโครงการ</t>
  </si>
  <si>
    <t>ประเด็นปัญหา(Gap)</t>
  </si>
  <si>
    <t xml:space="preserve">ประเภทกิจกรรม/โครงการ </t>
  </si>
  <si>
    <t>Area</t>
  </si>
  <si>
    <t>Functoin(maintenance/ Routine)</t>
  </si>
  <si>
    <t>Agenda</t>
  </si>
  <si>
    <t>ยุทธศาสตร์ที่ 1 : ส่งเสริมสุขภาพและป้องกันโรคเป็นเลิศ ( Promotion Prevention and Protection Excellence)</t>
  </si>
  <si>
    <t>โครงการ...</t>
  </si>
  <si>
    <t>ü</t>
  </si>
  <si>
    <t xml:space="preserve"> กิจกรรม 1...</t>
  </si>
  <si>
    <t>กิจกรรม 1...</t>
  </si>
  <si>
    <t>รอง นพ.สสจ.ผู้รับผิดชอบ</t>
  </si>
  <si>
    <t>รหัสงบประมาณ</t>
  </si>
  <si>
    <t>วันที่ลงทะเบียน</t>
  </si>
  <si>
    <t>Agenda based คือ โครงการตามนโยบายสำคัญเร่งด่วนของรัฐบาลหรือกระทรวง</t>
  </si>
  <si>
    <t>Function Based คือ โครงการภาระกิจหลักที่จะต้องปฏิบัติหรือ Maintenance ไว้</t>
  </si>
  <si>
    <r>
      <t xml:space="preserve">1.โรคไม่ติดต่อเรื้อรัง </t>
    </r>
    <r>
      <rPr>
        <b/>
        <u val="single"/>
        <sz val="14"/>
        <color indexed="10"/>
        <rFont val="TH SarabunPSK"/>
        <family val="2"/>
      </rPr>
      <t>(ตัวอย่าง)</t>
    </r>
  </si>
  <si>
    <t>2.โรคติดต่อ(TB)</t>
  </si>
  <si>
    <t>3.สุขภาพดีวิถีใหม่</t>
  </si>
  <si>
    <t>4.Green &amp; Clean Society</t>
  </si>
  <si>
    <t>6.โครงการพระราชดำริ</t>
  </si>
  <si>
    <t>7.COVID-19</t>
  </si>
  <si>
    <t>8. อื่นๆ</t>
  </si>
  <si>
    <t>แผนปฏิบัติการและแผนงบประมาณของสำนักงานสาธารณสุขจังหวัดพังงา ประจำปีงบประมาณ พ.ศ. 2564</t>
  </si>
  <si>
    <t>1.พัฒนาระบบบริการสุขภาพเป็นเลิศ</t>
  </si>
  <si>
    <t>2.สาธารณสุขทางทะเล</t>
  </si>
  <si>
    <t>3.กัญชาและสมุนไพรเพื่อเศรษฐกิจ</t>
  </si>
  <si>
    <t>4. อื่นๆ</t>
  </si>
  <si>
    <t>หมายเหตุ</t>
  </si>
  <si>
    <t xml:space="preserve">* สุขภาพดีวิถีใหม่ </t>
  </si>
  <si>
    <t>อาหารปลอดภัย (Street Food ,ตลาดสด, ร้านอาหาร)</t>
  </si>
  <si>
    <t>ปรับเปลี่ยนพฤติกรรม</t>
  </si>
  <si>
    <r>
      <t>5.การดูแลสุขภาพ</t>
    </r>
    <r>
      <rPr>
        <b/>
        <sz val="14"/>
        <rFont val="TH SarabunPSK"/>
        <family val="2"/>
      </rPr>
      <t xml:space="preserve">   </t>
    </r>
    <r>
      <rPr>
        <b/>
        <u val="single"/>
        <sz val="14"/>
        <rFont val="TH SarabunPSK"/>
        <family val="2"/>
      </rPr>
      <t xml:space="preserve">องค์รวม </t>
    </r>
  </si>
  <si>
    <t>*การดูแลสุขภาพองค์รวม</t>
  </si>
  <si>
    <t>พชอ/พชต.</t>
  </si>
  <si>
    <t>Health Literacy</t>
  </si>
  <si>
    <t>กลุ่มวัย (แม่และเด็ก , เด็กไทย , Long term Care)</t>
  </si>
  <si>
    <t>สุขภาพจิตเชิงรุก</t>
  </si>
  <si>
    <t>ภัยคุกคามสุขภาพ</t>
  </si>
  <si>
    <t>*โครงการพระราชดำริ</t>
  </si>
  <si>
    <t>จิตอาสา</t>
  </si>
  <si>
    <t>ราชทัณฑ์ปันสุขฯ</t>
  </si>
  <si>
    <t xml:space="preserve">Area Based คือ โครงการตามประเด็นปัญหาของพื้นที่ที่จะปิด Gap หรือทำให้เป็น Excellence </t>
  </si>
  <si>
    <t>*พัฒนาระบบบริการสุขภาพเป็นเลิศ</t>
  </si>
  <si>
    <t>บริการปฐมภูมิและ อสม. (คนไทยทุกครอบครัวมีหมอประจำตัว 3 คน</t>
  </si>
  <si>
    <t>ECS คุณภาพ</t>
  </si>
  <si>
    <t>มาตรฐานคุณภาพบริการ</t>
  </si>
  <si>
    <t>Fast track</t>
  </si>
  <si>
    <t>cancer</t>
  </si>
  <si>
    <t>Area Based คือ โครงการตามประเด็นปัญหาของพื้นที่ที่จะปิด Gap หรือทำให้เป็น Excellence</t>
  </si>
  <si>
    <t>โครงการพัฒนาระบบบริการสาธารณสุขในแรงงานต่างด้าว จังหวัดพังงา ปี 2564</t>
  </si>
  <si>
    <t>พัฒนาระบบบริการสาธารณสุขในแรงงานต่างด้าว</t>
  </si>
  <si>
    <t>บุคลากรในหน่วยบริการ</t>
  </si>
  <si>
    <t>ต.ค.63-ก.ย.64</t>
  </si>
  <si>
    <t>ประกันแรงงานต่างด้าว</t>
  </si>
  <si>
    <t>ประกัน</t>
  </si>
  <si>
    <t>P2401</t>
  </si>
  <si>
    <t>โครงการพัฒนาระบบบริหารจัดการเพื่อสนับสนุนการบริการด้านการเงินการคลังของหน่วยบริการในจังหวัดพังงา ปีงบประมาณ 2564</t>
  </si>
  <si>
    <t>เพื่อเพิ่มประสิทธิภาพการบริหารการเงินการคลังให้มีประสิทธิภาพ</t>
  </si>
  <si>
    <t>ผู้รับผิดชอบงาน</t>
  </si>
  <si>
    <t>1.Digital Transformation</t>
  </si>
  <si>
    <t>2.Financial Efficiency &amp; Effectiveness</t>
  </si>
  <si>
    <r>
      <t>3.บริหารด้วยหลัก</t>
    </r>
    <r>
      <rPr>
        <b/>
        <sz val="14"/>
        <rFont val="TH SarabunPSK"/>
        <family val="2"/>
      </rPr>
      <t xml:space="preserve">     </t>
    </r>
    <r>
      <rPr>
        <b/>
        <u val="single"/>
        <sz val="14"/>
        <rFont val="TH SarabunPSK"/>
        <family val="2"/>
      </rPr>
      <t>ธรรมาภิบาล</t>
    </r>
  </si>
  <si>
    <t>4.อื่นๆ</t>
  </si>
  <si>
    <t>P4201</t>
  </si>
  <si>
    <t>โครงการบริการป้องกันการติดเชื้อเอชไอวีเครือข่าบริการจังหวัดพังงา ปีงบประมาณ 2564</t>
  </si>
  <si>
    <t>เพื่อลดการติดเชื้อรายใหม่ในประชากรกลุ่มเป้าหมายหลัก</t>
  </si>
  <si>
    <t>เครือข่ายบริการ/เครือข่ายภาคประชาคมในเขตจังหวัดพังงา</t>
  </si>
  <si>
    <t>พ.ย.63-ส.ค.64</t>
  </si>
  <si>
    <t>มนตร์ชัย โลหะการ</t>
  </si>
  <si>
    <t>P1801</t>
  </si>
  <si>
    <t>ส่งเสริม</t>
  </si>
  <si>
    <t>P1501</t>
  </si>
  <si>
    <t>โครงการสนับสนุนการควบคุมการบริโภคยาสูบและเครื่องดื่มแอลกอฮอล์จังหวัดพังงา ปี 63 – 64</t>
  </si>
  <si>
    <t>สสส.</t>
  </si>
  <si>
    <t xml:space="preserve">โชติวัฒน์ </t>
  </si>
  <si>
    <t>พรศักดิ์</t>
  </si>
  <si>
    <t>โครงการต่อเนื่อง</t>
  </si>
  <si>
    <r>
      <t>1.ประชุมคณะกรรมการควบคุม</t>
    </r>
    <r>
      <rPr>
        <sz val="16"/>
        <color indexed="8"/>
        <rFont val="TH SarabunIT๙"/>
        <family val="2"/>
      </rPr>
      <t>ผลิตภัณฑ์</t>
    </r>
    <r>
      <rPr>
        <sz val="16"/>
        <color indexed="8"/>
        <rFont val="TH SarabunIT๙"/>
        <family val="2"/>
      </rPr>
      <t>ยาสูบและเครื่องดื่มแอลกอฮอล์     ในระดับจังหวัด จำนวน 3 ครั้ง</t>
    </r>
  </si>
  <si>
    <t>1.เพื่อสร้างกลกไกขับเคลื่อนและประกาศนโยบายสาธารณะเพื่อสู่การขับเคลื่อนงาน          2.กำหนดเป้าหมายการดำเนินงานในทุกระดับ</t>
  </si>
  <si>
    <t>คณะกรรมการควบคุมผลิตภัณฑ์ยาสูบและควบคุมเครื่องดื่มแอลกอฮอล์</t>
  </si>
  <si>
    <t xml:space="preserve"> กค. 63  , มค. 64 และ เม.ย.64</t>
  </si>
  <si>
    <t>2.การประชุมติดตามการดำเนินงานควบคุมยาสูบและเครื่องดื่มแอลกอฮอล์ 3 ครั้ง</t>
  </si>
  <si>
    <t>1.ทำแผนปฏิบัติงานจังหวัดลงสู่ระดับอำเภอ    2.พัฒนาอำเภอ และตำบลเพื่อปลอดสุรา/ยาสูบ</t>
  </si>
  <si>
    <t>40 คน</t>
  </si>
  <si>
    <t>ม.ค. , มี.ค. , เม.ย. 64</t>
  </si>
  <si>
    <t>โชติวัฒน์</t>
  </si>
  <si>
    <t xml:space="preserve">3. ออกตรวจเตือน ประชาสัมพันธ์ เฝ้าระวังบังคับใช้กฎหมายควบคุมเครื่องดื่มแอลกอฮอล์และยาสูบ </t>
  </si>
  <si>
    <t>เพื่อควบคุมให้สถานประกอบการร้านค้า ปฏิบัติตามกฎหมาย</t>
  </si>
  <si>
    <t>10 คน</t>
  </si>
  <si>
    <t>(ธ.ค. 62 - ม.ค. 63) , (ธ.ค. 63 - ม.ค. 64) , (เม.ย.64)</t>
  </si>
  <si>
    <t>4. จัดอบรมเครือข่ายครูเพื่อป้องกันนักสูบหน้าใหม่ สร้างความรู้ความเข้าใจ เรื่อง การดำเนินงานโรงเรียนปลอดบุหรี่/แอลกอฮอล์ สำหรับโรงเรียนในสังกัดสำนักงานเขตพื้นที่การศึกษาประถมศึกษา และ สำนักงานเขตพื้นที่การศึกษามัธยมศึกษา เขต ๑๔</t>
  </si>
  <si>
    <t>1.การสนับสนุนสถานศึกษาในการเข้าร่วมโครงการ        2. ประเมินสถานศึกษาตามเกณฑ์ “สถานศึกษาปลอดยาสูบและเครื่องดื่มแอลกอฮอล์</t>
  </si>
  <si>
    <t>80 คน</t>
  </si>
  <si>
    <t>ม.ค.-ก.พ.64</t>
  </si>
  <si>
    <t>5.ประชุมพัฒนาศักยภาพระบบบำบัดสุราแก่ผู้รับผิดชอบงานระดับ รพ.สต /ผู้รับผิดชอบงาน NCD /คลินิกให้คำปรึกษา รพท. และ รพช. ทุกแห่ง จำนวน 2 วัน</t>
  </si>
  <si>
    <t>1.การบันทึกข้อมูลการคัดกรอง และบำบัดรักษาในระบบ HDC แฟ้ม Special PP                      2.การติดตาม ประสานงาน และชี้แจงสถานพยาบาล</t>
  </si>
  <si>
    <t>พ.ย. - ธ.ค. 63</t>
  </si>
  <si>
    <t xml:space="preserve">6. จัดประชุมพัฒนาศักยภาพ  เจ้าหน้าที่สาธารณสุข อบต/เทศบาล  อสม แกนนำภาคประชาชน  และเครือข่ายในพื้นที่เพื่อให้เกิดชุมชนต้นแบบด้านการควบคุมยาสูบกับแอลกอฮอล์ (จำนวน 8 หมู่บ้าน/ชุมชน/ตำบล/อำเภอๆละ 5 คน รวม 40 คน)           </t>
  </si>
  <si>
    <t>1.การสนับสนุนชุมชน (หมู่บ้าน) ในการกำหนดมาตรการ        2.การติดตาม ประสานงาน และซักซ้อมความเข้าใจ</t>
  </si>
  <si>
    <t>ม.ค. - มี.ค.64</t>
  </si>
  <si>
    <t>7.ประชุมเชิงปฏิบัติการถอดบทเรียน แลกเปลี่ยนเรียนรู้การดำเนินงานชุมชนต้นแบบด้านการควบคุมยาสูบและแอลกอฮอล์</t>
  </si>
  <si>
    <t>เพื่อแลกเปลี่ยนเรียนรู้และให้พื้นที่เสนอแนะแนวทางการทำงาน อุปสรรค ปัญหา เพื่อวางแผนการดำเนินงานในปีต่อไป</t>
  </si>
  <si>
    <t>8. เข้าร่วมประชุมวิชาการงานบุหรี่/สุรา จำนวน ๓ ครั้ง</t>
  </si>
  <si>
    <t>เพื่อรับทราบเนื้อหาวิชาการ มาพัฒนาการทำงาน</t>
  </si>
  <si>
    <t>1 คน</t>
  </si>
  <si>
    <t>มิ.ย. 63 - พ.ค. 64</t>
  </si>
  <si>
    <t>โครงการเครือข่าย อย.น้อย ร่วมใจป้องกันภัยสุขภาพ ปี 64</t>
  </si>
  <si>
    <t>อย.</t>
  </si>
  <si>
    <t>รองบประมาณ</t>
  </si>
  <si>
    <t>โครงการคุ้มครองผู้บริโภคด้านผลิตภัณฑ์สุขภาพ จังหวัดพังงา ปีงบประมาณ 2564</t>
  </si>
  <si>
    <t xml:space="preserve">1.เพื่อตรวจสอบ เฝ้าระวัง สถานประกอบการด้านผลิตภัณฑ์สุขภาพ ก่อนและหลังออกสู่ท้องตลาด              2.เพื่อพัฒนาผู้ประกอบการให้มีการปฏิบัติที่ได้มาตรฐาน ถูกต้องตามระเบียบ                3.เพื่อพัฒนาผู้บริโภคให้สามารถพิจารณาคัดเลือกผลิตภัณฑ์สุขภาพนำมาบริโภคได้อย่างปลอดภัย   </t>
  </si>
  <si>
    <t>1 ผลิตภัณฑ์สุขภาพ 1400 ตัวอย่าง     2 พัฒนาผู้ประกอบการ 120 คน     3 พัฒนาความรู้ผู้บริโภคได้รับการ 100 คน</t>
  </si>
  <si>
    <t>พ.ย.63 - ก.ค.64</t>
  </si>
  <si>
    <t>ดวงใจ    ผะสารพันธ์</t>
  </si>
  <si>
    <t>พรศักดิ์  มธุรส</t>
  </si>
  <si>
    <t>โครงการยกระดับมาตรฐานสถานประกอบการด้านผลิตภัณฑ์สุขภาพ จังหวัดพังงา ปี 2564</t>
  </si>
  <si>
    <t>การคุ้มครองผู้บริโภคด้านผลิตภัณฑ์สุขภาพ</t>
  </si>
  <si>
    <t>1 เพื่อตรวจสอบ เฝ้าระวัง สถานประกอบการด้านผลิตภัณฑ์สุขภาพก่อนและหลังออกสู่ท้องตลาด              2 เพื่อพัฒนาสถานประกอบการด้านผลิตภัณฑ์สุขภาพให้ได้มาตรฐานตามเกณฑ์ที่กำหนด          3.เพื่อร่วมวางแผนและหารือแนวทางการดำเนินงานของเจ้าหน้าที่ระดับอำเภอในการตรวจสถานประกอบการ           4 เพื่อเฝ้าระวังความปลอดภัยด้านอาหารทั้งผลิตภัณฑ์สำเร็จรูปและอาหารสด</t>
  </si>
  <si>
    <t xml:space="preserve"> 366 แห่ง          </t>
  </si>
  <si>
    <t>พ.ย. 63 - ก.ย. 64</t>
  </si>
  <si>
    <t xml:space="preserve">เงินรายได้จากการดำเนินงานของส่วนราชการ </t>
  </si>
  <si>
    <t>√</t>
  </si>
  <si>
    <t>โครงการrพัฒนาและยกระดับมาตรฐานสถานพยาบาลภาครัฐและเอกชน เพื่อการคุ้มครองผู้บริโภคด้านผลิตภัณฑ์สุขภาพและบริการสุขภาพ</t>
  </si>
  <si>
    <t>สถานพยาบาลเอกชน มีแนวโน้มในการกระทำฝ่าฝืนหรือไม่ปฏิบัติตามที่กฎหมายกำหนด</t>
  </si>
  <si>
    <t>1.เพื่อให้สถานพยาบาลเอกชนมีมาตรฐานเป็นไปตามกฎหมายว่าด้วยสถานพยาบาลส่งผลให้ประชาชนได้รับบริการสุขภาพที่มีมาตรฐาน            2.เพื่อให้สถานพยาบาล กลุ่มเสี่ยงได้รับการเฝ้าระวังตามกฎหมายและให้บริการสุขภาพที่มีมาตรฐาน</t>
  </si>
  <si>
    <t>ต.ค.63 - ก.ย 64</t>
  </si>
  <si>
    <t>กรม สบส.</t>
  </si>
  <si>
    <t>จุฑาภรณ์</t>
  </si>
  <si>
    <t>กิจกรรมที่ 1 ตรวจเฝ้าระวังสถานพยาบาลเอกชน</t>
  </si>
  <si>
    <t>50 แห่ง</t>
  </si>
  <si>
    <r>
      <t>กิจกรรที่ 2 เผยแพร่ประชาสัมพันธ์ กฎหมายข้อปฎิบัติต่างๆ ที่ควรรู้ ผ่านสื่อแผ่นพับ วิทยุ หนังสือเวียน</t>
    </r>
    <r>
      <rPr>
        <sz val="14"/>
        <color indexed="10"/>
        <rFont val="TH SarabunPSK"/>
        <family val="2"/>
      </rPr>
      <t xml:space="preserve"> </t>
    </r>
    <r>
      <rPr>
        <sz val="14"/>
        <rFont val="TH SarabunPSK"/>
        <family val="2"/>
      </rPr>
      <t>เว็ปไซต์</t>
    </r>
  </si>
  <si>
    <t>กิจกรรที่ 3 ประชุมคณะอนุกรรมการเพื่อพิจารณากลั่นกรองการโฆษณาหรือประกาศเกี่ยวกับสถานพยาบาล</t>
  </si>
  <si>
    <t>9 คน/1ครั้ง</t>
  </si>
  <si>
    <t>โครงการการใช้กัญชาทางการแพทย์ จังหวัดพังงา ประจำปี 2564</t>
  </si>
  <si>
    <t xml:space="preserve">1.เพื่อพัฒนาแนวทางดำเนินการการใช้กัญชาทางการแพทย์ในจังหวัดพังงา           2.เพื่อให้บุคลากร ทราบถึงนโยบายและแนวทางการดำเนินการ
</t>
  </si>
  <si>
    <t>52 คน</t>
  </si>
  <si>
    <t>ธ.ค.-มิ.ย.</t>
  </si>
  <si>
    <t>สสจ.</t>
  </si>
  <si>
    <t>นางสาวสุภาพร มะโร</t>
  </si>
  <si>
    <t>นายพรศักดิ์  มธุรส</t>
  </si>
  <si>
    <t>กิจกรรม 1.จัดประชุมคณะกรรมการกัญชาทางการแพทย์จังหวัดพังงา</t>
  </si>
  <si>
    <t>จำนวน 2 ครั้ง (20 คน)</t>
  </si>
  <si>
    <t>กิจกรรม 2.จัดประชุมบุคลากรทางการแพทย์คณะทำงานคลินิกกัญชาทางการแพทย์</t>
  </si>
  <si>
    <t>จำนวน 2 ครั้ง (32 คน)</t>
  </si>
  <si>
    <t>โครงการป้องกันและควบคุมการดื้อยาต้านจุลชีพ (AMR) และโครงการส่งเสริมการใช้ยาอย่างสมเหตุผล (RDU)</t>
  </si>
  <si>
    <t>50 คน</t>
  </si>
  <si>
    <t>พ.ย.-มี.ค.</t>
  </si>
  <si>
    <t>-</t>
  </si>
  <si>
    <t>นางสาววิชญาดา  เพ็งสุวรรณ</t>
  </si>
  <si>
    <t>กิจกรรมที่ 1 จัดประชุมคณะทำงานการจัดการการดื้อยาต้านจุลชีพ</t>
  </si>
  <si>
    <t>1) เพื่อวิเคราะห์สถานการณ์ปัญหาและระบบจัดการ AMR  ของโรงพยาบาล และนำไปสู่การพัฒนาระบบและวางมาตรการของโรงพยาบาลในการแก้ปัญหา AMR อย่างบูรณาการ</t>
  </si>
  <si>
    <t>จำนวน 1 ครั้ง (20 คน)</t>
  </si>
  <si>
    <t>ม.ค.-มี.ค.</t>
  </si>
  <si>
    <t>กิจกรรมที่ 2 จัดอบรมผู้รับผิดชอบระดับอำเภอ RDU community</t>
  </si>
  <si>
    <t xml:space="preserve">1) เพื่อสร้างความเข้าใจที่ตรงกันในตัวชี้วัด ให้มีการดำเนินงานส่งเสริมการใช้ยาอย่างสมเหตุผลในชุมชน
สมเหตุผล            </t>
  </si>
  <si>
    <t>จำนวน 1 ครั้ง (30 คน)</t>
  </si>
  <si>
    <t>พ.ย.-ม.ค.</t>
  </si>
  <si>
    <t>โครงการประชุมคณะกรรมการพัฒนางานเภสัชกรรมจังหวัดพังงา ประจำปี 2564</t>
  </si>
  <si>
    <t xml:space="preserve">1) การดำเนินงานทางเภสัชกรรมในบางประเด็นที่แตกต่างกันของแต่ละโรงพยาบาล
2) ขาดการติดตาม ประเมินอย่างต่อเนื่องและการจัดทำแผนและแนวทางการดำเนินงานที่เป็นรูปธรรม  </t>
  </si>
  <si>
    <t>เพื่อให้งานเภสัชกรรมในภาพรวมของจังหวัดพังงา มีการดำเนินงานที่ชัดเจนและเป็นไปในทิศทางเดียวกันรวมทั้งสามารถขับเคลื่อนไปได้อย่างต่อเนื่อง</t>
  </si>
  <si>
    <t>คณะกรรมการพัฒนางานเภสัชกรรมจังหวัดพังงาและผู้เกี่ยวข้อง จำนวน 10 คน</t>
  </si>
  <si>
    <t>พฤศจิกายน 2563 - สิงหาคม 2564</t>
  </si>
  <si>
    <t>ปิยฉัตร</t>
  </si>
  <si>
    <t>นายพรศักดิ์ มธุรส</t>
  </si>
  <si>
    <t>โครงการพัฒนาระบบมาตรฐานงานอนามัยแม่และเด็ก</t>
  </si>
  <si>
    <t>1. บุคลากรผู้รับผิดชอบงาน ANC ขาดความรู้การให้คำปรึกษาดาว 2.ระบบ Fast Tract Obstetrics ไม่ต่อเนื่อง แม่ตั้งครรภ์เข้าถึงบริการได้ช้า 3 มาตรฐานงานแม่และเด็กยังไม่ครอบคลุม</t>
  </si>
  <si>
    <t>1.ลดอัตราการมารดา(ไม่มีมารดาตาย)       2. ฟื้นฟูความรู้ด้านการให้คำปรึกษากลุ่มอาการดาว ผู้รับผิดชอบงาน ANC  3. พัฒนาระบบFast Tract Obstetrics ให้แม่ตั้งครรภ์เข้าถึงระบบ4.พัฒนามาตรฐานหน่วยบริการ</t>
  </si>
  <si>
    <t>เจียมใจ</t>
  </si>
  <si>
    <t xml:space="preserve"> กิจกรรม </t>
  </si>
  <si>
    <t xml:space="preserve"> 1.1ประชุมคณะกรรมการMCHBoard</t>
  </si>
  <si>
    <t>35คน*3ครั้ง</t>
  </si>
  <si>
    <t>พย,มีค,สค,</t>
  </si>
  <si>
    <t>ผลผลิต</t>
  </si>
  <si>
    <t>1.2เยี่ยมเสริมพลังประเมินมาตรฐานงานอนามัยแม่และเด็ก</t>
  </si>
  <si>
    <t>10คน</t>
  </si>
  <si>
    <t>พค</t>
  </si>
  <si>
    <t>1.3อบรมการให้คำปรึกษากลุ่มอาการดาว แกเหน่วยบริการระดับ รพสต/รพ</t>
  </si>
  <si>
    <t>50คน*2รุ่น</t>
  </si>
  <si>
    <t>ธค</t>
  </si>
  <si>
    <t>1.4เสริมพลังและสุ่มประเมินคุณภาพการคัดกรองพัฒนาการเด็ก</t>
  </si>
  <si>
    <t xml:space="preserve"> 2อำเภอ 100 คน</t>
  </si>
  <si>
    <t>กมลาภรณ์</t>
  </si>
  <si>
    <t>โครงการส่งเสริมการเจริญเติบโตและพัฒนาการด็กปฐมวัยอย่างมีคุณภาพ</t>
  </si>
  <si>
    <t>เด็กพัฒนาการล่าช้า</t>
  </si>
  <si>
    <t>เพื่อให้เด็กตาม</t>
  </si>
  <si>
    <t>กิจกรรม</t>
  </si>
  <si>
    <t xml:space="preserve">ได้รับการกระตุ้นด้วย </t>
  </si>
  <si>
    <t>กลุ่มวัยได้รับ</t>
  </si>
  <si>
    <t>2.1 พัฒนาศักยภาพ CPM ระดับอำเภอ</t>
  </si>
  <si>
    <t>TEDA4I ร้อยละ 62</t>
  </si>
  <si>
    <t>การกระตุ้น</t>
  </si>
  <si>
    <t>พย.</t>
  </si>
  <si>
    <t>2.2 อบรม/ฟื้นฟู DSPM/TEDA4I</t>
  </si>
  <si>
    <t>50*2</t>
  </si>
  <si>
    <t>มค.</t>
  </si>
  <si>
    <t>2.3 เยี่ยมเสริมพลัง</t>
  </si>
  <si>
    <t>30*3</t>
  </si>
  <si>
    <t>มิ.ย.</t>
  </si>
  <si>
    <t>2.4 ขับเคลื่อนมหัศจรรย์ 1,000 วันแรกแห่งชีวิต</t>
  </si>
  <si>
    <t>มี.ค.</t>
  </si>
  <si>
    <t>โครงการโรงเรียนรอบรู้ด้านสุขภาพ</t>
  </si>
  <si>
    <t xml:space="preserve">ร้อยละเด็ก 6-14 ปี </t>
  </si>
  <si>
    <t>เพื่อพัฒนาโรงเรียน</t>
  </si>
  <si>
    <t>สูงดีสมส่วน (65)</t>
  </si>
  <si>
    <t>ให้ผ่านเกณฑ์</t>
  </si>
  <si>
    <t>3.1 เสริมสร้างความรอบรู้ด้านสุขภาพเด็กวัยเรียนแบบบูรณาการ</t>
  </si>
  <si>
    <t>ประเมิน</t>
  </si>
  <si>
    <t>กพ.</t>
  </si>
  <si>
    <t>3.2 แลกเปลี่ยนเรียนรู้บทเรียนความสำเร็จโรงเรียน</t>
  </si>
  <si>
    <t>กค.</t>
  </si>
  <si>
    <t>รอบรู้ด้านสุขภาพ</t>
  </si>
  <si>
    <t>โครงการส่งเสริมการจัดบริการสุขภาพและพัฒนาภาคีเครือข่ายอนามัยการเจริญพันธ์วัยรุ่น(YFHS)และอำเภออนามัยการเจริญพันธ์</t>
  </si>
  <si>
    <t xml:space="preserve">1การตั้งครรภ์ซ้ำของแม่อายุ 15-19 ปี  ร้อยละ 18.91   2.บุคลากรผู้รับผิดชอบงานการให้คำปรึกษาและบริการในคลินิคที่เป็นมิตรสำหรับวัยรุ่นไม่ครอบคลุม 3.ระบบการส่งต่อ ทางเลือกการตั้งครรภ์ไม่พร้อมและการบริการยุติการตั้งครรภ์แบบปลอดภัย RSA </t>
  </si>
  <si>
    <t xml:space="preserve">1พัฒนาบุคลากรผู้ให้คำปรึกษาและให้บริการในคลินิกที่เป็นมิตรสำหรับวัยรุ่น  2. แลกเปลี่ยนการจัดบริการทางเลือกเมื่อตั้งครรภ์ไม่พร้อมในวัยรุ่น </t>
  </si>
  <si>
    <t>ปราณี</t>
  </si>
  <si>
    <t>4.1 ประชุมแลกเปลี่ยนเรียนรู้การดำเนินงานการจัดบริการสุขภาพและพัฒนาภาคีเครือข่ายอนามัยการเจริญพันธ์วัยรุ่น(YFHS</t>
  </si>
  <si>
    <t>พย 64</t>
  </si>
  <si>
    <t>4.2พัฒนาระบบส่งต่อการให้บริการยุติการตั้งครรภ์แบบปลอดภัย RSA</t>
  </si>
  <si>
    <t>90 คน</t>
  </si>
  <si>
    <t>4.3พัฒนาศักยภาพบุคลากรกระบวนการสื่อสารเชิงบวกเรื่องเพศในครอบครัว</t>
  </si>
  <si>
    <t>20 คน</t>
  </si>
  <si>
    <t>กพ 64</t>
  </si>
  <si>
    <t>4.4การขับเคลื่อน พรบ.การป้องกันและแก้ไขปัญหาการตั้งครรภ์วัยรุ่น</t>
  </si>
  <si>
    <t>30คน</t>
  </si>
  <si>
    <t>มค ,กค 64</t>
  </si>
  <si>
    <t>4.5 ประชุมหารือแผนปฏิบัติงานให้สอดคล้องกับพรบ.การป้องกันและแก้ไขปัญหาการตั้งครรภ์วัยรุ่น</t>
  </si>
  <si>
    <t>ภาคีเครือข่าย30 คน</t>
  </si>
  <si>
    <t>4.6 เยี่ยมเสริมพลังผลการดำเนินงานการจัดบริการสุขภาพและพัฒนาภาคีเครือข่ายอนามัยการเจริญพันธ์วัยรุ่น(YFHS)และอำเภออนามัยการเจริญพันธ์</t>
  </si>
  <si>
    <t>โครงการส่งเสริมสุขภาพประชาชนวัยทำงาน</t>
  </si>
  <si>
    <t xml:space="preserve">1. ร้อยละวัยทำงานอายุ 18-59 ปี มีดัชนีมวลกายปกติ 46.32 (เป้าหมาย ร้อยละ 50)                 2. ร้อยละของวัยทำงานอายุ 25-29 ปี มีพฤติกรรมที่พึงประสงค์ 38.57 (เป้าหมาย ร้อยละ 30)  </t>
  </si>
  <si>
    <t>1. เพื่อส่งเสริมสุขภาพวัยทำงานอายุ 18-59 ปี มีการปรับเปลี่ยนพฤติกรรมตามหลัก 3 อ. ในชุมชน                   2. เพื่อให้ประชาชนมีพฤติกรรมการออกกำลังกายที่เหมาะสม          3. ส่งเสริมการมีพฤติกรรมที่พึงประสงค์วัยทำงานอายุ 25- 29 ปี</t>
  </si>
  <si>
    <t>วัชระ</t>
  </si>
  <si>
    <t xml:space="preserve"> 6.1 ประชุมชี้แจงนโยบายแก่ผู้รับผิดชอบงานระดับอำเภอ ตำบล</t>
  </si>
  <si>
    <t>100 คน*1ครั้ง</t>
  </si>
  <si>
    <t>พย,</t>
  </si>
  <si>
    <t>6.2 ประชุมแลกเปลี่ยนเรียนรู้  เยี่ยมเสริมพลัง</t>
  </si>
  <si>
    <t>100 คน*8ครั้ง</t>
  </si>
  <si>
    <t>มค.-มิย.</t>
  </si>
  <si>
    <t>โครงการผู้สูงอายุสุขใจ สูงวัยอย่างมีคุณค่าจังหวัดพังงาปี 2564</t>
  </si>
  <si>
    <r>
      <t xml:space="preserve">1.การคัดกรอง ADL ร้อยละ </t>
    </r>
    <r>
      <rPr>
        <sz val="14"/>
        <color indexed="8"/>
        <rFont val="TH SarabunPSK"/>
        <family val="2"/>
      </rPr>
      <t xml:space="preserve">95.3 (ไม่ครอบคลุม) </t>
    </r>
    <r>
      <rPr>
        <sz val="14"/>
        <rFont val="TH SarabunPSK"/>
        <family val="2"/>
      </rPr>
      <t xml:space="preserve">  2.ผู้สูงอายุกลุ่มติดสังคม เข้าร่วมกิจกรรมทางสังคมร้อยละ </t>
    </r>
    <r>
      <rPr>
        <sz val="14"/>
        <color indexed="8"/>
        <rFont val="TH SarabunPSK"/>
        <family val="2"/>
      </rPr>
      <t>70</t>
    </r>
    <r>
      <rPr>
        <sz val="14"/>
        <color indexed="10"/>
        <rFont val="TH SarabunPSK"/>
        <family val="2"/>
      </rPr>
      <t xml:space="preserve"> (</t>
    </r>
    <r>
      <rPr>
        <sz val="14"/>
        <color indexed="8"/>
        <rFont val="TH SarabunPSK"/>
        <family val="2"/>
      </rPr>
      <t>ไม่ครอบคลุม)</t>
    </r>
    <r>
      <rPr>
        <sz val="14"/>
        <rFont val="TH SarabunPSK"/>
        <family val="2"/>
      </rPr>
      <t xml:space="preserve"> 3. ผู้สูงอายุภาวะเพิ่งพิง ได้รับการดูแลตาม Care planร้อยละ 90.33 (ไม่ครอบคลุม) 4.การคัดกรองพฤติกรรมสุขภาพที่พึงประสงค์ (H4U)  ร้อยละ 35.78 (เกณฑ์ร้อยละ 60) 5.การคัดกรองภาวะสมองเสื่อม AMT พบภาวะผิดปกติเพิ่มมากขึ้น (ปี 62 จำนวน 346 คน ปี 63 จำนวน 370คน)</t>
    </r>
  </si>
  <si>
    <t>1 ส่งเสริมการมีส่วนร่วมของภาคเครือข่ายในการส่งเสริมสุขภาพผู้สูงอายุ  2.ให้ผู้สูงอายุเข้าถึงการคัดกรองสุขภาพได้ครอบคลุม 3. เพื่อพัฒนาศักยภาพชมรมผู้สูงอายุ/โรงเรียนผู้สูงอายุ 4. เพื่อเชิดชูเกียรติบุคคล(ผู้สูงอายุ/ชมรม/ผู้มีผลงานดีเด่น) 5. เพื่อส่งเสริมสุขภาพผู้สูงอายุ</t>
  </si>
  <si>
    <t>ปิยวดี</t>
  </si>
  <si>
    <t>43,164 คน</t>
  </si>
  <si>
    <t>ตค63-กย64</t>
  </si>
  <si>
    <t>75 คน</t>
  </si>
  <si>
    <t xml:space="preserve">พย </t>
  </si>
  <si>
    <t>มค</t>
  </si>
  <si>
    <t>กรมการแพทย์</t>
  </si>
  <si>
    <t>พย</t>
  </si>
  <si>
    <t>50คน</t>
  </si>
  <si>
    <t>40คน</t>
  </si>
  <si>
    <t>พย มค มีค พค กค กย</t>
  </si>
  <si>
    <t>2,400     (ค่าเรือ ไป-กลับ 6 คน) กรณีอ.เกาะยาวเป็นเจ้าภาพ)</t>
  </si>
  <si>
    <t>10คน/8อำเภอ</t>
  </si>
  <si>
    <t>กพ</t>
  </si>
  <si>
    <t>800คน</t>
  </si>
  <si>
    <t xml:space="preserve">มค </t>
  </si>
  <si>
    <t>1000คน</t>
  </si>
  <si>
    <t>เมย</t>
  </si>
  <si>
    <t>อบจ</t>
  </si>
  <si>
    <t>โครงการส่งเสริมสุขภาพพระสงฆ์ตามธรรมนูญสุขภาพพระสงฆ์</t>
  </si>
  <si>
    <t>8.1อบรมหลักสูตรพระคิลานุปัฎฐาก</t>
  </si>
  <si>
    <t>50รูป</t>
  </si>
  <si>
    <t>ศูนย์อนามัย</t>
  </si>
  <si>
    <t>โครงการ อบรมบุคลากรสาธารณสุข "เรื่องการใช้ยาสมุนไพรเพื่อกระตุ้นเศรษฐกิจ"</t>
  </si>
  <si>
    <t>บุคลากรสาธารณสุขขาดความมั่นใจในการสั่งใช้ยาสมุนไพร</t>
  </si>
  <si>
    <t>1.ส่งเสริมการใช้ยาสมุนไพรในสถานบริการ
2.พัฒนาศักยภาพบุคลากรในการสั่งใช้ยาสมุนไพร
3.เพิ่มมูลค่ายาสมุนไพรเชิงธุรกิจเพื่อกระตุ้นเศรษฐกิจ</t>
  </si>
  <si>
    <t xml:space="preserve">เจ้าหน้าที่สาธารณสุข
100 คน </t>
  </si>
  <si>
    <t>พฤศจิกายน-ธันวาคม</t>
  </si>
  <si>
    <t>สสจ.พังงา</t>
  </si>
  <si>
    <t>P</t>
  </si>
  <si>
    <t>แพทย์แผนไทย</t>
  </si>
  <si>
    <t xml:space="preserve">นายเสวก เกิดลาภ </t>
  </si>
  <si>
    <t>โครงการสำรวจภูมิปัญญาหมอพื้นบ้านและสมุนไพรท้องถิ่นจังหวัดพังงา ศึกษาดูงานแหล่งผลิตและจำหน่ายผลิตภัณฑ์สมุนไพร</t>
  </si>
  <si>
    <t>กระตุ้นการใช้สมุนไพรท้องถิ่น และการท่องท่องเที่ยวเชิงสุขภาพเพื่อเศรษฐกิจ</t>
  </si>
  <si>
    <t>ฐานข้อมูลสำหรับการต่อยอดเพื่อพัฒนาผลิตภัณฑ์จากสมุนไพรและส่งเสริมการท่องเที่ยวเชิงสุขภาพในจังหวัดพังงา</t>
  </si>
  <si>
    <t xml:space="preserve">พื้นที่ ในจังหวัดพังงา   /8 อำเภอ </t>
  </si>
  <si>
    <t>มกราคม- มิถุนายน</t>
  </si>
  <si>
    <t>โครงการอบรมเชิงปฏิบัติการการจ่ายยากัญชาเพื่อเตรียมความพร้อมก่อนเปิดคลินิกกัญชาทางการแพทย์</t>
  </si>
  <si>
    <t>บุคลากรขาดความมั่นใจในการสั่งจ่ายยากัญชา</t>
  </si>
  <si>
    <t>1.พัฒนาศักยภาพบุคลากรทางการแพทย์ด้านการจ่ายยากัญชารองรับการเปิดคลินิกกัญชาสนับสนุนการเปิดให้บริการคลินิกกัญชาทางการแพทย์ในจังหวัดพังงา</t>
  </si>
  <si>
    <t>แพทย์แผนไทย ในจังหวัดพังงา /35 คน</t>
  </si>
  <si>
    <t>โครงการมหกรรมการแพทย์แผนไทยและการแพทย์พื้นบ้านไทยระดับภาคใต้</t>
  </si>
  <si>
    <t>สืบสานภูมิปัญญาแพทย์แผนไทยและการแพทย์พื้นบ้าน</t>
  </si>
  <si>
    <t>1.สืบสานภูมิปัญญาแพทย์แผนไทยและการแพทย์พื้นบ้าน
2.เครือข่ายบุคลากรแพทย์แผนไทยได้แลกเปลี่ยนเรียนรู้ภูมิปัญญาการแพทย์แผนไทยและการแพทย์พื้นบ้านไทย</t>
  </si>
  <si>
    <t>เมษายน</t>
  </si>
  <si>
    <t>โครงการพัฒนาศักยภาพบุคลากรแพทย์แผนไทย ด้านหัตถเวชกรรมไทย (การสักยาและการนวดสลายพังผืด)</t>
  </si>
  <si>
    <t>การรักษาแบบเดิมใช้ระยะเวลาในการรักษานาน</t>
  </si>
  <si>
    <t>1. เพิ่มศักยภาพการให้บริการด้วยศาสตร์การแพทย์แผนไทยในหน่วยบริการแพทย์แผนไทย จังหวัดพังงา
2.เพิ่มประสิทธิภาพผลการรักษาโรคทางระบบกล้ามเนื้อและกระดูก</t>
  </si>
  <si>
    <t>แพทย์แผนไทย ในจังหวัดพังงา /35 คน/2 วัน</t>
  </si>
  <si>
    <t>มีนาคม</t>
  </si>
  <si>
    <t>โครงการคุ้มครองผู้บริโภคด้านระบบบริการสุขภาพของสถานประกอบการเพื่อสุขภาพ จังหวัดพังงา ปี 2564</t>
  </si>
  <si>
    <t>พัฒนาระบบบริการสุขภาพเป็นเลิศ</t>
  </si>
  <si>
    <t>1.1 ตรวจและประเมินมาตรฐานสถานประกอบการเพื่อสุขภาพตามที่กฎหมายที่กำหนด</t>
  </si>
  <si>
    <t>1.เพื่อตรวจและประเมินมาตรฐานออกใบอนุญาต</t>
  </si>
  <si>
    <t>30 แห่ง (คาดยื่นขอใบอนุญาตฯ ใน ปี 2564)</t>
  </si>
  <si>
    <t>ตค.63 - กย.64</t>
  </si>
  <si>
    <t>1.2 การควบคุม กำกับ ตรวจเฝ้าระวังมาตรฐานสถานประกอบการเพื่อสุขภาพหลังได้รับใบอนุญาต ฯ และกรณีเรื่องร้องเรียน</t>
  </si>
  <si>
    <t xml:space="preserve">2.เพื่อการควบคุม กำกับ ตรวจเฝ้าระวังมาตรฐานสถานประกอบการเพื่อสุขภาพหลังได้รับใบอนุญาต </t>
  </si>
  <si>
    <t>215 แห่ง (ที่ขึ้นทะเบียนตั้งแต่ 2560-2563)</t>
  </si>
  <si>
    <t>เมย.64 - มิย.64</t>
  </si>
  <si>
    <t>1.3 อบรมให้ความรู้เกี่ยวกับ พรบ.สถานประกอบการเพื่อสุขภาพ พ.ศ. 2559 ให้แก่ผู้ประกอบการ และ ผู้เกี่ยวข้อง</t>
  </si>
  <si>
    <t>3.เพื่อให้มีความรู้เกี่ยวกับ พรบ.สถานประกอบการเพื่อสุขภาพ พ.ศ. 2559</t>
  </si>
  <si>
    <t>300 คน/ผู้ประกอบกิจการสถานประกอบการเพื่อสุขภาพ และ จนท.สาธารณสุข</t>
  </si>
  <si>
    <t>กค.64</t>
  </si>
  <si>
    <t xml:space="preserve"> P</t>
  </si>
  <si>
    <t>โครงการอบรมเชิงปฏิบัติการการประเมินคุณธรรมและความโปร่งใสในการดำเนินงานของหน่วยงานในสังกัดสำนักงานสาธารณสุขจังหวัดพังงา ประจำปีงบประมาณ พ.ศ. 2564</t>
  </si>
  <si>
    <t xml:space="preserve"> 1.บุคลากรขาดความรู้ในการตอบแบบ สำรวจหลักฐานเชิงประจักษ์ (Evidence Based) ในการประเมินคุณธรรมและความโปร่งใสในการดำเนินงานของหน่วยงานภาครัฐ
</t>
  </si>
  <si>
    <t>1.เพื่อพัฒนาความรู้แก่ผู้ประสานงาน ITA เรื่องแบบสำรวจหลักฐานเชิงประจักษ์ ในการประเมินคุณธรรมและความโปร่งใสของหน่วยงาน</t>
  </si>
  <si>
    <t>ผู้ประสาน งาน ITA จำนวน      41 คน</t>
  </si>
  <si>
    <t>ธันวาคม 2563 -มกราคม 2564</t>
  </si>
  <si>
    <t>งานนิติการ</t>
  </si>
  <si>
    <t xml:space="preserve"> 2.ขาดความรู้เรื่องผลประโยชน์ทับซ้อน และการป้องกันผลประโยชน์ทับซ้อนของหน่วยงานในสังกัดสำนักงานสาธารณสุขจังหวัดพังงา</t>
  </si>
  <si>
    <t xml:space="preserve">2.เพื่อพัฒนาความรู้แก่ผู้ประสานงาน ITA  เรื่องผลประโยชน์ทับซ้อน และการป้องกันผลประโยชน์ทับซ้อน </t>
  </si>
  <si>
    <t>มกราคม-มีนาคม 2564</t>
  </si>
  <si>
    <t>13,600.-</t>
  </si>
  <si>
    <t>สำนักงานสาธารณสุขจังหวัดพังงา</t>
  </si>
  <si>
    <t>โครงการอันเนื่องมาจากพระราชดำริและโครงการเฉลิมพระเกียรติ</t>
  </si>
  <si>
    <t>กิจกรรม 1 โครงการคัดกรองหนอนพยาธิ ในนักเรียน ตามพระราชดำริสมเด็จพระกนิษฐาธีราชเจ้า กรมสมเด็จพระเทพรัตนราชสุดาฯ</t>
  </si>
  <si>
    <t xml:space="preserve">การค้นหาในกลุ่มเป้าหมายยังไม่ครอบคลุม และอัตราการพบไข่หนอนพยาธิในโรงเรียนเป้าหมาย 1.33 </t>
  </si>
  <si>
    <t xml:space="preserve">เพื่อตรวจค้นหา และรักษาโรคหนอนพยาธิแบบกลุ่ม </t>
  </si>
  <si>
    <t xml:space="preserve">รร.ราชประชาฯ/  รร.พระราช ทาน ทับละมุ/ รร.บ้านทุ่งรักษ์ชัยพัฒน์ / ศูนย์การเรียนรู้มอร์แกน </t>
  </si>
  <si>
    <t>20000 (รองบจากกรมควบคุมโรค)</t>
  </si>
  <si>
    <t>ละออ         อ.ท้ายเหมือง / ตะกั่วป่า/      คุระบุรี</t>
  </si>
  <si>
    <t>โครงการพัฒนาศักยภาพเจ้าหน้าที่และจิตอาสาในการค้นหาผู้ป่วยโรคเรื้อนในชุมชนจังหวัดพังงา</t>
  </si>
  <si>
    <t>มีรายงานพบผู้ป่วยโรคเรื้อนรายใหม่ไม่เกิน 5 ปี</t>
  </si>
  <si>
    <t xml:space="preserve">เพื่อเพิ่มประสิทธิภาพในการค้นหาผู้ป่วยใหม่ </t>
  </si>
  <si>
    <t xml:space="preserve">แพทย์/พยาบาล/นวก/อสม/อำเภอคุระบุรี  </t>
  </si>
  <si>
    <t>ละออ  /      สสอ.คุระบุรี</t>
  </si>
  <si>
    <t>กิจกรรม 1 อบรมการใช้นวัตกรรมแอพพริเคชั่นไลน์แอด เฉลิมพระเกียรติเนื่องในโอกาสมหามงคลพระราชพิธีบรมราชาภิเษก</t>
  </si>
  <si>
    <t>อสม.ตำบลคุระ แม่นางขาว</t>
  </si>
  <si>
    <t>โครงการประชุมทันตบุคลากรประจำปี 2564</t>
  </si>
  <si>
    <t>เพื่อแลกเปลี่ยนเรียนรู้การดำเนินงานทันตสาธารณสุข</t>
  </si>
  <si>
    <t>ทันตบุคลากร จำนวน 20 คน</t>
  </si>
  <si>
    <t>พฤศจิกายน,กุมภาพันธ์,พฤษภาคม,สิงหาคม</t>
  </si>
  <si>
    <t>น.ส.อรทัย  ชูเรือง</t>
  </si>
  <si>
    <t>นายธนากร ศฤงคารชยธวัช</t>
  </si>
  <si>
    <t>โครงการพัฒนาคุณภาพการบริการพยาบาลและเครือข่าย จังหวัดพังงา ปี2564</t>
  </si>
  <si>
    <t>กิจกรรมที่ 1 ประชุมคณะกรรมการพัฒนาคุณภาพการพยาบาลระดับจังหวัด 4 ครั้ง/ปี</t>
  </si>
  <si>
    <t>หัวหน้าพยาบาลรพท./รพช. จำนวน 26 คน</t>
  </si>
  <si>
    <t>ต.ค.63- ก.ย.64</t>
  </si>
  <si>
    <t>จันทร์พร การประกอบ</t>
  </si>
  <si>
    <t>กิจกรรมที่ 2 ประชุมคณะกรรมการควบคุมการติดเชื้อและการแพร่กระจายเชื้อ 4 ครั้ง/ปี</t>
  </si>
  <si>
    <t>พยาบาลผู้รับผิดชอบงานควบคุมการติดเชื้อและแพร่กระจายเชื้อรพท./รพช. จำนวน 10 คน</t>
  </si>
  <si>
    <t>กิจกรรมที่3 ประชุมวิชาการฟื้นฟูความรู้งานควบคุมและแพร่กระจายเชื้อ 1 วัน</t>
  </si>
  <si>
    <t>จนท.ผู้รับผิดชอบงาน IC ทุกระดับ/กก.IC จำนวน 94 คน</t>
  </si>
  <si>
    <t>กิจกรรมที่ 4 ประชุมคณะกรรมการพัฒนาคุณภาพการพยาบาลชุมชน 4 ครั้ง/ปี</t>
  </si>
  <si>
    <t>คณะกก.พัฒนาคุณภาพการพยาบาลชุมชน จำนวน 39 คน</t>
  </si>
  <si>
    <t>กิจกรรมที่ 5 ประชุมอบรมการใช้โปรแกรมดิจิตอลในการส่งต่อการดูแลผู้ป่วยที่บ้าน 2 วัน</t>
  </si>
  <si>
    <t>ผู้รับผิดชอบงานดูแลผู้ป่วยต่อเนื่องที่บ้านทุกระดับ จำนวน 84 คน</t>
  </si>
  <si>
    <t>โครงการขับเคลื่อนองค์กรคุณธรรม สู่องค์กรแห่งความสุข</t>
  </si>
  <si>
    <t>อุมาพร</t>
  </si>
  <si>
    <t xml:space="preserve"> กิจกรรมที่ 1                         ยกย่องเชิญชูเกียรติบุคลากรสาธารณสุข ประจำปี 2564</t>
  </si>
  <si>
    <t xml:space="preserve">สร้างขวัญกำลังใจ    เผยแพร่ตัวย่างที่ดี </t>
  </si>
  <si>
    <t>1.ค้นหาบุคลากรต้นแบบ   
2.ยกย่องเชิดชูเกียรติ</t>
  </si>
  <si>
    <t xml:space="preserve">≤ 10 </t>
  </si>
  <si>
    <t>ต.ค. 63 - เม.ย. 64</t>
  </si>
  <si>
    <t xml:space="preserve"> กิจกรรมที่ 2 พัฒนาจิตใจ ทำบุญประจำปี และกิจกรรมสืบสานประเพณีไทยเนื่องในโอกาสวันสงกรานต์ ประจำปี 2563  </t>
  </si>
  <si>
    <t>1.ส่งเสริมคุณธรรมจริยธรรม ด้านความกตัญญู  สามัคคี อ่อนน้อมถ่อมตน มีน้ำใจ บริจาคะ เสียสละ  และพัฒนาจิตใจให้สงบเย็น     
2. สืบสานวัฒนธธรรมประเพณีที่ดีงามของไทย</t>
  </si>
  <si>
    <t xml:space="preserve"> กิจกรรมที่ 3 กิจกรรมส่งเสริมวัฒนธรรมเนื่องในวันสำคัญทางศาสนา
- แห่เทียนพรรษา  
-ถวายเทียนพรรษา
- จิตอาสาพัฒนาวัด 
</t>
  </si>
  <si>
    <t xml:space="preserve">กิจกรรมที่ 4   จิตอาสา
- กิจกรรมจิตอาสาพัฒนา 
- ประชุมอบรม หัวข้อ “สืบสานพระราชปณิธาน ภายใต้หลักปรัชญาของเศรษฐกิจพอเพียง ”
</t>
  </si>
  <si>
    <t>โครงการแลกเปลี่ยนเรียนรู้การพัฒนาผลงานด้านคุณธรรมจริยธรรม ปรจำปี 2564</t>
  </si>
  <si>
    <t xml:space="preserve">กิจกรรมที่ 1  ประชุมเชิงปฏิบัติการแลกเปลี่ยนเรียนรู้การพัฒนาผลงานด้านคุณธรรมจริยธรรม สำนักงานสาธารณสุขจังหวัดพังงา  ประจำปี 2564      </t>
  </si>
  <si>
    <t>โครงการเพิ่มประสิทธิภาพการบริหารจัดการกำลังคนด้านสาธารณสุข ปี 2564</t>
  </si>
  <si>
    <t>เพื่อพัฒนาศักยภาพด้านความรู้ ทักษะ และพฤติกรรมที่เหมาะสม</t>
  </si>
  <si>
    <t>ต.ค. 63 - ก.ย. 64</t>
  </si>
  <si>
    <t>ฟ้าลิขิต</t>
  </si>
  <si>
    <t>นพ.สสจ.พังงา</t>
  </si>
  <si>
    <t xml:space="preserve">กิจกรรมที่ 1 การสอบคัดเลือกบุคคลเข้ารับราชการ </t>
  </si>
  <si>
    <t xml:space="preserve">เพื่อสอบคัดเลือกบุคคลเข้ารับราชการ  
</t>
  </si>
  <si>
    <t>สุภัตราภรณ์</t>
  </si>
  <si>
    <t>พรก 4 ตำแหน่ง ๆ ละ 15 คน (กกก 3+10) รวม 60 คน =12,000 (กกก 7000)</t>
  </si>
  <si>
    <t>ขรก 71 คน*คกก3*แห่ง7 =13,000+อาหาร31 3300+1550 รวม 20,000 (กกก 13,000)</t>
  </si>
  <si>
    <t xml:space="preserve">กิจกรรมที่ 2 การสรรหาและเลือกสรรบุคคลเข้าเป็นพนักงานราชการ </t>
  </si>
  <si>
    <t xml:space="preserve">เพื่อเลือกสรรบุคคลเป็นพนักงานราชการ </t>
  </si>
  <si>
    <t>กิจกรรมที่ 3 ประชุมคณะกรรมการคัดเลือกเพื่อเลื่อนข้าราชการให้ดำรงตำแหน่ง</t>
  </si>
  <si>
    <t>เพื่อคัดเลือกเพื่อเลื่อนข้าราชการให้ดำรงตำแหน่ง</t>
  </si>
  <si>
    <t>กิจกรรมที่ 4 ปฐมนิเทศข้าราชการในสังกัดกระทรวงสาธารณสุขที่ปฏิบัติงานในสถานการณ์ระบาดของโรคติดเชื้อไวรัสโคโรนา 2019 เข้ารับราชการเป็นกรณีพิเศษ</t>
  </si>
  <si>
    <t>เพื่อเสริมสร้างสมรรถนะ และทักษะที่จำเป็น สำหรับการปฏิบัติงานราชการของข้าราชการบรรจุใหม่ ให้มีทัศนคติที่ดีต่อการทำงานเพื่อประชาชน</t>
  </si>
  <si>
    <t>โครงการสนับสนุนผลิตและพัฒนาศักยภาพบุคลากรสาธารณสุข ประจำปี 2564</t>
  </si>
  <si>
    <t>เพื่อสนับสนุนการผลิตบุคลากรให้สอดรับกับแผนพัฒนาระบบบริการสุขภาพของจังหวัด</t>
  </si>
  <si>
    <t>พ.ค. - ก.ย. 64</t>
  </si>
  <si>
    <t>ตรีชฎา</t>
  </si>
  <si>
    <t>นายนเรศฤทธิ์ ขัดธะสีมา</t>
  </si>
  <si>
    <t xml:space="preserve"> กิจกรรมที่ 1 ปฐมนิเทศ แพทย์ ทันตแพทย์ และเภสัชกร พยาบาลวิชาชีพ บรรจุใหม่</t>
  </si>
  <si>
    <t>เพื่อปฐมนิเทศแพทย์   
 ทันตแพทย์ เภสัชกรบรรจุใหม่ ในจังหวัดพังงา</t>
  </si>
  <si>
    <t>กิจกรรมที่ 2 ปฐมนิเทศผู้สำเร็จการศึกษาใหม่ หลักสูตรปริญญาตรี</t>
  </si>
  <si>
    <t>เพื่อปฐมนิเทศนักเรียนทุน ในจังหวัดพังงา</t>
  </si>
  <si>
    <t>วนิดา</t>
  </si>
  <si>
    <t>กิจกรรมที่ 3 อบรมหลักสูตรผู้บริหารการสาธารณสุข</t>
  </si>
  <si>
    <t>เพื่อเพิ่มความรู้ ความสามารถของข้าราชการ</t>
  </si>
  <si>
    <t>ผบต. 24,000 *2 = 48,000
ผบก. 30,000*2 = 60,000</t>
  </si>
  <si>
    <t>โครงการพัฒนาระบบบริการจัดการเพื่อสนับสนุนการจัดบริการด้านการเงินการคลังปี2564</t>
  </si>
  <si>
    <t xml:space="preserve"> กิจกรรมที่ 1.ประชุมเชิงปฏิบัติการดำเนินงานการจัดสรรงบ UC ปี 2564</t>
  </si>
  <si>
    <t>หน่วยบริการไม่มีแหล่งงบประมาณเป็นค่าใช้จ่ายในการให้บริการผู้ป่วย</t>
  </si>
  <si>
    <t>เพื่อให้สามารถนำเครื่องมือทางการเงินไปใช้ในเชิงบริหารได้</t>
  </si>
  <si>
    <t>50 คน    (ผู้บริหาร/CFO)</t>
  </si>
  <si>
    <t>ตค.  - พย.63</t>
  </si>
  <si>
    <t>นพ.ประกิจ  สาระเทพ</t>
  </si>
  <si>
    <t>(049).</t>
  </si>
  <si>
    <t>กิจกรรมที่ 2 พัฒนาศักยภาพการบริหารจัดการของเครือข่ายและแผนบริหาร CUP และแผน Planfin</t>
  </si>
  <si>
    <t>ขาดการติดตามและการประเมินผลและการจัดทำแผนทีมีประสิทธิภาพ</t>
  </si>
  <si>
    <t>หน่วยบริการสามารถจัดส่งข้อมูลต้นทุนหน่วยบริการให้กับกระทรวงนำไปใช้ประโยชน์ในการวางแผนดำเนินงานของโรงพยาบาลได้</t>
  </si>
  <si>
    <t>ตค.63/มีค.64</t>
  </si>
  <si>
    <t>กิจกรรมที่ 3 พัฒนาศักยภาพการเรียกเก็บเงินค่าบริหารทางการแพทย์, การบันทึกข้อมูลผู้ป่วย (E-Claim) ,E - hos ศูนย์จัดเก็บรายได้ และการประเมินค่า CMI ของหน่วยบริการ</t>
  </si>
  <si>
    <t>รพ.เรียกเก็บค่าใช้จ่ายผู้ป่วยต่ำกว่าเกณฑ์ที่กำหนด ข้อมูล Audit Chart ต่ำกว่าค่าเฉลี่ยเขต</t>
  </si>
  <si>
    <t>เพื่อให้การจัดเก็บรายได้ครบถ้วนทุกสิทธิ์</t>
  </si>
  <si>
    <t>25 คน</t>
  </si>
  <si>
    <t>ทุกเดือน</t>
  </si>
  <si>
    <t>กิจกรรมที่ 4 พัฒนาศักยภาพการจัดทำบัญชีเกณฑ์คงค้างและตรวจสอบการได้รับเงินของหน่วยบริการและข้อมูลผลงานบริการผู้ป่วย</t>
  </si>
  <si>
    <t>การส่งรายงานล่าช้าไม่ครบถ้วนไม่ทันเวลา</t>
  </si>
  <si>
    <t>เพื่อให้ผู้บริหารสามารถดูงบและตรวจสอบข้อมูลทางบัญชีและนำไปใช้ประโยชน์ในการบริหารจัดการด้านการเงินการคลัง</t>
  </si>
  <si>
    <t>กิจกรรมที่ 5 พัฒนาระบบเฝ้าระวังการเงินการคลังของสถานพยาบาลและประชุมวิเคราะห์ข้อมูลทางการเงิน</t>
  </si>
  <si>
    <t>รพ.ขาดสภาพคล่องทางการเงิน</t>
  </si>
  <si>
    <t>นำเครื่องมือทางการเงินไปวางแผนพยากรณ์</t>
  </si>
  <si>
    <t>ไตรมาส</t>
  </si>
  <si>
    <t>โครงการพัฒนาระบบรับส่งต่อจังหวัดพังงา</t>
  </si>
  <si>
    <t>ลัดดาวัลย์</t>
  </si>
  <si>
    <t>1.ประชุมวิชาการด้านทักษะการพยาบาลผู้ป่วยในการส่งต่อของพื้นที่รอยต่อในจังหวัดและระหว่างจังหวัด</t>
  </si>
  <si>
    <t>พบปัญหาการพยาบาลผู้ป่วยในการส่งต่อของเขตพื้นที่รอยต่อในจังหวัดและระหว่างจังหวัด</t>
  </si>
  <si>
    <t>เพื่อพัฒนาระบบรับส่งต่อของเขตพื้นที่รอยต่อจังหวัดพังงาให้มีประสิทธิภาพ</t>
  </si>
  <si>
    <t xml:space="preserve">เครือข่ายบริการสุขภาพและคณะทำงานระบบรับส่งต่อจังหวัดพังงา 90 คน </t>
  </si>
  <si>
    <t xml:space="preserve"> 2. ประชุมคณะกรรมการพัฒนาระบบรับส่งต่อจังหวัดพังงา ตามวาระ 4 ครั้ง/ปี</t>
  </si>
  <si>
    <t>การส่งต่อยังไม่ครอบคลุมได้ทุกหน่วยบริการ</t>
  </si>
  <si>
    <t>เพื่อพัฒนาระบบรับส่งต่อจังหวัดพังงาให้มีประสิทธิภาพ</t>
  </si>
  <si>
    <t>คณะกรรมการพัฒนาระบบรับส่งต่อจังหวัดพังงา 30 คน</t>
  </si>
  <si>
    <t>3.ประชุมระบบส่งต่อ Air Ambulanceของเครือข่ายบริการสุขภาพจังหวัดพังงาและเขตพื้นที่รอยต่อระหว่างจังหวัด</t>
  </si>
  <si>
    <t>พบปัญหาการดูแลผู้ป่วยในการส่งต่อของระบบ Air Ambulance</t>
  </si>
  <si>
    <t>เพื่อพัฒนาระบบส่งต่อAir Ambulanceให้มีประสิทธิภาพ</t>
  </si>
  <si>
    <t>คณะกรรมการพัฒนาระบบรับส่งต่อจังหวัดพังงา 25 คนและเขตพื้นที่รอยต่อระหว่างจังหวัด20คน</t>
  </si>
  <si>
    <t>โครงการพัฒนาศักยภาพบุคลากรงานด้านพัสดุ</t>
  </si>
  <si>
    <t>บุคลากรงานพัสดุของสถานบริการสาธารณสุขยังขาดความรู้ความเข้าใจงานัสดุ</t>
  </si>
  <si>
    <t>พัฒนาความรู้ความเข้าใจในการดำเนินงานพัสดุ</t>
  </si>
  <si>
    <t>120 คน</t>
  </si>
  <si>
    <t>กพ.64</t>
  </si>
  <si>
    <t>วิทูร</t>
  </si>
  <si>
    <t>งานบริหาร</t>
  </si>
  <si>
    <t xml:space="preserve">โครงการสุขจังที่พังงา Food San &amp; Safety </t>
  </si>
  <si>
    <t>วีระศักดิ์</t>
  </si>
  <si>
    <t>1.1 กิจกรรมพังงา Food San &amp; Safety Form  100 %</t>
  </si>
  <si>
    <t>ทุกอำเภอ</t>
  </si>
  <si>
    <t>ต.ค.63-ส.ค.64</t>
  </si>
  <si>
    <t>1.2 กิจกรรมร้านอาหารสีเขียว (Green restaurant)</t>
  </si>
  <si>
    <t>ร้านอาหาร 1,238 ร้าน</t>
  </si>
  <si>
    <t>ต.ค.63 -ส.ค.64</t>
  </si>
  <si>
    <t>1.3 กิจกรรม ลด ละ เลิก การใช้พลาสติก (SAYS NO TO PLASTIC)</t>
  </si>
  <si>
    <t>ต.ค. 63-ส.ค.64</t>
  </si>
  <si>
    <t>โครงการลดการใช้สารเคมีในเกษตรกร</t>
  </si>
  <si>
    <t>1. ความรู้ความเข้าใจในการดำเนินงานของบุคลากรเพื่อรองรับและสอดคล้องกับนโยบายรัฐบาล ตามแผนยุทธศาสตร์การจัดการสารเคมีแห่งชาติ ฉบับที่ ๔ (พ.ศ.๒๕๕๕-๒๕๖๔)</t>
  </si>
  <si>
    <t>1.พัฒนาระบบเพื่อป้องกันผลกระทบจากมลพิษและสารเคมี</t>
  </si>
  <si>
    <t>ผู้รับผิดชอบงานระดับ สสอ/รพ.ทุกแห่ง</t>
  </si>
  <si>
    <t>พันธวิทย์</t>
  </si>
  <si>
    <t>2.1 กิจกรรมการประชุมคณะกรรมการจังหวัดภายใต้ พ.ร.บ.ควบคุมโรคจากการประกอบอาชีพและโรค จากสิ่งแวดล้อม พ.ศ.2562</t>
  </si>
  <si>
    <t>คณะกรรมการ 18 คน</t>
  </si>
  <si>
    <t>พ.ย. 63</t>
  </si>
  <si>
    <t xml:space="preserve">2.2  จัดซื้อชุดทดสอบโคลินเอสเตอเรส (สารพิษกำจัดแมลงตกค้างในเลือด) </t>
  </si>
  <si>
    <t>25 ชุด</t>
  </si>
  <si>
    <t>ก.พ.64</t>
  </si>
  <si>
    <t>2.4 กิจกรรมพัฒนาชุดความรู้และสื่อสารให้ความรู้แก่ประชาชน</t>
  </si>
  <si>
    <t>รพ/สสอ/รพ/สต/อปท</t>
  </si>
  <si>
    <t xml:space="preserve"> โครงการ GREEN community</t>
  </si>
  <si>
    <t xml:space="preserve">1. ข้อมูลสุขภาพและสิ่งแวดล้อมไม่เป็นระบบ ขาดความเชื่อมโยง การสื่อสารถึงประชาชน </t>
  </si>
  <si>
    <t>1.เพิ่มประสิทธิภาพและพัฒนาระบบบริการอนามัยสิ่งแวดล้อม</t>
  </si>
  <si>
    <t>สามารถ</t>
  </si>
  <si>
    <t>2.มีข้อจำกัดความร่วมมือของบุคลากรสาธารณสุข ภาคีเครือข่ายและอปท.</t>
  </si>
  <si>
    <t>2.สร้างความร่วมมือภาคีเครือข่ายเพื่อการจัดการอนามัยสิ่งแวดล้อม</t>
  </si>
  <si>
    <t>3.การบังคับใช้กฎหมายไม่มีประสิทธิภาพ</t>
  </si>
  <si>
    <t>3.ควบคุมกำกับการบังคับใช้กฏหมาย</t>
  </si>
  <si>
    <t>1.1 กิจกรรมพัฒนาอนามัยสิ่ง แวดล้อมในสถาบบริการสาธารณสุข GREEN @ CLEAN HOSPITAL</t>
  </si>
  <si>
    <t>รพ/สสอ/รพ.สต จำนวน 81 แห่ง</t>
  </si>
  <si>
    <t>1.2 กิจกรรมตำบลจัดการสุขภาพด้านอนามัยสิ่งแวดล้อม</t>
  </si>
  <si>
    <t>1 ตำบล/
1 อำเภอ</t>
  </si>
  <si>
    <t xml:space="preserve">1.3 กิจกรรมพัฒนาอนามัยสิ่งแวดล้อมใน อปท. </t>
  </si>
  <si>
    <t>เทศบาล/อบต</t>
  </si>
  <si>
    <t>1.4 กิจกรรมประชุมคณะกรรมการสาธารณสุขบังคับใช้กฏหมาย</t>
  </si>
  <si>
    <t>คสจ.23 คน/
3 ครั้ง</t>
  </si>
  <si>
    <t>ม.ค., เม.ย., 
ก.ค 64</t>
  </si>
  <si>
    <t>โครงการพัฒนาอนามัยสิ่งแวดล้อมในสถานบริการสาธารณสุข</t>
  </si>
  <si>
    <t>ระบบอนามัยสิ่งแวดล้อมไม่ได้มาตรฐาน</t>
  </si>
  <si>
    <t>พัฒนาระบบการจัดการสิ่งแวดล้อมในสถานบริการสาธารณสุข</t>
  </si>
  <si>
    <t>พ.ย. 63-ก.ย.64</t>
  </si>
  <si>
    <t>โครงการพัฒนาคุณภาพการดูแลรักษาผู้ป่วยวัณโรคอย่างต่อเนื่อง
(DOT)</t>
  </si>
  <si>
    <t>-อัตราการขาดยาสูงกว่า
เป้าหมาย ในโรงพยาบาลพังงา ,ตะกั่วป่า , ท้ายเหมืองชัยพัฒน์
'-TB Treatment Success ในปี 2562 ต่ำว่าเป้าหมาย ในโรงพยาบาลพังงา , เกาะยาวฯ,ทับปุด , ตะกั่วทุ่ง , บางไทร
'-มีเรือนจำและรพ.ที่ยังไม่ได้รับการประเมินมาตรฐาน QTB /QTBP  ปี 2563 ในโรงพยาบาลทับปุด , กะปงฯ,เกาะยาวฯ ,บางไทร และ เรือนจำพังงา , เรือนจำอำเภอตะกั่วป่า</t>
  </si>
  <si>
    <t xml:space="preserve">-เพี่อลดอัตราการขาดยาในผู้ป่วยวัณโรครายใหม่และกลับเป็นซ้ำ ในทุกรพ.
'-เพื่อเพิ่มความสำเร็จการรักษาผู้ป่วยวัณโรคปอดรายใหม่และกลับเป็นซ้ำ ร้อยละ 85 
'-ร้อยละ 80 ของโรงพยาบาลเป้าหมายผ่านเกณฑ์การประเมินมาตรฐาน QTB 
</t>
  </si>
  <si>
    <t>พย.63-สค.64</t>
  </si>
  <si>
    <t>ภาวิตา</t>
  </si>
  <si>
    <t>กิจกรรม 1. ประชุมทีม NOC-TB เพื่อชี้แจงแนวทางการดำเนินงานป้องกันและควบคุมวัณโรค</t>
  </si>
  <si>
    <t>เพื่อให้บรรลุเป้าหมายไปในทิศทางเดียวกัน</t>
  </si>
  <si>
    <t xml:space="preserve">ผู้รับผิดชอบงาน TB รพ./สสอ./รพสต.  </t>
  </si>
  <si>
    <t>กิจกรรม 2. จัดเวทีแลกเปลี่ยนเรียนรู้ การดูแลรักษาผู้ป่วยวัณโรค โดยใช้ระบบ DOT เพื่อพัฒนาระบบการดูแลรักษาวัณโรคโดยมีผู้ป่วยเป็นศูนย์กลาง  ทุก 3 เดือน</t>
  </si>
  <si>
    <t xml:space="preserve">-เพี่อลดอัตราการขาดยาและเพิ่มอัตราความสำเร็จของการรักษาผู้ป่วยวัณโรครายใหม่และกลับเป็นซ้ำ ในทุกรพ.
</t>
  </si>
  <si>
    <t xml:space="preserve">TB Case management  ทุกโรงพยาบาลและผู้รับงาน TB สสอ.ทุกแห่ง  </t>
  </si>
  <si>
    <t>กิจกรรม 3. นิเทศติดตามการดำเนินงานการคัดกรอง และการบันทึกข้อมูลการคัดกรอง ทุกรพ./อำเภอ</t>
  </si>
  <si>
    <t>เพื่อเร่งรัดการดำเนินงานและวิเคราะห์ปัญหาอุปสรรคในการดำเนินงาน</t>
  </si>
  <si>
    <t>รพ.9 แห่ง สสอ.8 อำเภอ</t>
  </si>
  <si>
    <t>มค-กค.64</t>
  </si>
  <si>
    <t>กิจกรรม 4. กำหนดโรงพยาบาล (ทั่วไป/ชุมชน) และเรือนจำ เพื่อประเมินคุณภาพการป้องกัน ดูแลรักษาวัณโรค QTB และ QTBP  ในปี 2564 พร้อมทั้งนิเทศ/ติดตามประเมินการดำเนินงานในรพ.และเรือนจำเป้าหมาย</t>
  </si>
  <si>
    <t>'-ร้อยละ 100 ของ เรือนจำผ่านเกณฑ์การประเมินมาตรฐาน  QTBP
''-ร้อยละ 80 ของ รพ.เป้าหมายผ่านเกณฑ์การประเมินมาตรฐาน QTB</t>
  </si>
  <si>
    <t xml:space="preserve">รพ.4 แห่ง
เรือนจำ 2 แห่ง         </t>
  </si>
  <si>
    <t>มค-สค.64</t>
  </si>
  <si>
    <t>โครงการอันเนื่องมาจากพระราช ดำริและโครงการเฉลิมพระเกียรติ</t>
  </si>
  <si>
    <t>กิจกรรม 1 โครงการสัตว์ปลอดโรค คนปลอดภัย จากโรคพิษสุนัขบ้า ตามปนิธาณ กรมพระศรีสวางควัฒน ฯ</t>
  </si>
  <si>
    <t>เพื่อติดตามการฉีดวัคซีนป้องกันพิษสุนัขบ้าในคน</t>
  </si>
  <si>
    <t>รพ.ทุกแห่ง</t>
  </si>
  <si>
    <t>วรยศ</t>
  </si>
  <si>
    <t>งานโรคติดต่อ</t>
  </si>
  <si>
    <t>ทันตสาธารณสุข</t>
  </si>
  <si>
    <t>โครงการเตรียมความพร้อมในการป้องกันควบคุมโรคติดเชื้อไวรัสโคโรนา 2019</t>
  </si>
  <si>
    <t>กิจกรรม 1 ประชุมเพื่อจัดทำแผนเผชิญเหตุ เพื่อเตรียมความพร้อมในการป้องกันควบคุมโรคติดเชื้อไวรัสโคโรนา 2019</t>
  </si>
  <si>
    <t xml:space="preserve">เพื่อเตรียมความพร้อมในการระบาดระลอก 2 </t>
  </si>
  <si>
    <t xml:space="preserve"> แพทย์/พยาบาล/นวก. จนท.ระบาด/จนท.ห้องห้องปฏิบัติการ</t>
  </si>
  <si>
    <t>สุดใจ</t>
  </si>
  <si>
    <t>โครงการพัฒนาระบบและกลไกการเฝ้าระวังป้องกันควบคุมโรคและภัยสุขภาพ ตาม พรบ.ควบคุมโรคติดต่อ พ.ศ.2558</t>
  </si>
  <si>
    <t>กรมควบคุมโรค</t>
  </si>
  <si>
    <t>นงนุช</t>
  </si>
  <si>
    <t xml:space="preserve"> กิจกรรม 1 ประชุมคณะกรรมการโรคติดต่อจังหวัดพังงา</t>
  </si>
  <si>
    <t>เพื่อพัฒนาความร่วมมือในการดำเนินงานของคณะกรรมการตาม พรบ.โรคติดต่อ</t>
  </si>
  <si>
    <t xml:space="preserve">คณะกรรมการโรคติดต่อจังหวัด ตาม พรบ.2558 </t>
  </si>
  <si>
    <t>โครงการพัฒนาระบบการตอบโต้ภาวะฉุกเฉินและภัยสุขภาพจังหวัดพังงา</t>
  </si>
  <si>
    <t>กิจกรรม 1 ทบทวนการซ้อมแผน การเปิด EOC โดยใช้ระบบบัญชาการเหตุการณ์ ICS  ปี 64</t>
  </si>
  <si>
    <t>พัฒนาความพร้อมของบุคลากรเพื่อรองรับภัยภิบัติ</t>
  </si>
  <si>
    <t xml:space="preserve">บุคลากรตามผัง ICS จังหวัด     อำเภอ 100 คน  </t>
  </si>
  <si>
    <t>โอภาส/   ภาวิตา</t>
  </si>
  <si>
    <r>
      <t xml:space="preserve">กิจกรรม 2 เวทีแลกเปลี่ยนเรียนรู้ประสบการณ์การสอบสวนโรคเครือข่าย SRRT อำเภอ ตำบล </t>
    </r>
    <r>
      <rPr>
        <sz val="12"/>
        <color indexed="8"/>
        <rFont val="TH SarabunPSK"/>
        <family val="2"/>
      </rPr>
      <t>(นำเสนอรายงานสอบสวนโรค และซ้อมเฉพาะทีม SRRT)</t>
    </r>
  </si>
  <si>
    <t xml:space="preserve">เพื่อยกระดับมาตรฐานทีม SRRT อำเภอ ตำบล  </t>
  </si>
  <si>
    <t>ทีม SRRT อำเภอ/จังหวัด รวม 100คน</t>
  </si>
  <si>
    <t>โอภาส</t>
  </si>
  <si>
    <t>กิจกรรม 2 อบรมหลัสูตรระบาดวิทยา 20 ชม.สำหรับเจ้าหน้าที่หน่วย CDCU และประเมินมาตรฐานทีม</t>
  </si>
  <si>
    <t xml:space="preserve">เจ้าพนักงานควบคุมโรคติดต่อระดับอำเภอ ตำบล ยังไม่ผ่านการอบรมหลักสูตร CDCU  </t>
  </si>
  <si>
    <t>ทีม CDCU และทีม SAT&amp;JIT มีมาตรฐาน อย่างน้อยอำเภอละ 3 ทีม</t>
  </si>
  <si>
    <t>ทีม CDCU 8 อำเภอ</t>
  </si>
  <si>
    <t>ตค-พย.63</t>
  </si>
  <si>
    <t>โครงการบริการป้องกันการติดเชื้อเอชไอวีในกลุ่มประชากรหลักจังหวัดพังงา ปี 2564</t>
  </si>
  <si>
    <t>สปสช</t>
  </si>
  <si>
    <t xml:space="preserve">กิจกรรม 1 เจาะโลหิตตรวจหาการติดเชื้อเอชไอวีและซิฟิลิส 2 ครั้ง/คน/ปี </t>
  </si>
  <si>
    <t>เร่งรัดยุติปัญหาเอดส์ตามยุทธศาสตร์ชาติปี 2573</t>
  </si>
  <si>
    <t>เพื่อเฝ้าระวังการติดเชื้อ HIV ในกลุ่มเสี่ยง</t>
  </si>
  <si>
    <t xml:space="preserve">1.ชายรักชาย(MSM/TG)        2.หญิงบริการ  
3.กลุ่มชายบริการ (MSW)  </t>
  </si>
  <si>
    <t>ตุลาคม 2563 - กันยายน 2564</t>
  </si>
  <si>
    <t>มนตร์ชัย</t>
  </si>
  <si>
    <t>โครงการตรวจคัดกรองอุบัติการณ์ติดเชื้อเอชไอวีรายใหม่</t>
  </si>
  <si>
    <t>การติดเชื้อรายใหม่ไม่เกิน 1000 รายต่อปี</t>
  </si>
  <si>
    <t xml:space="preserve">เพื่อศึกษาแนวโน้มอัตราการติดเชื้อเอชไอวีรายใหม่ </t>
  </si>
  <si>
    <t>พนักงานบริการตรงและแฝง /หญิงมีครรภ์/ผู้บริจาคโลหิตจำนวน 500 ราย</t>
  </si>
  <si>
    <t>มิถุนายน - กรกฎาคม 2564</t>
  </si>
  <si>
    <t xml:space="preserve"> โครงการเฝ้าระวังพฤติกรรมที่สัมพันธ์กับการติดเชื้อเอชไอวี/เอดส์ ด้วยเครื่องคอมพิวเตอร์แบบมือถือโปรแกรมปาล์ม </t>
  </si>
  <si>
    <t>กลุ่มเยาวชนป่วยด้วยโรคติดต่อทางเพศสัมพันธ์เกินกว่ากำหนด</t>
  </si>
  <si>
    <t>เพื่อศึกษาพฤติกรรมที่สัมพันธ์กับการติดเชื้อเอชไอวี/เอดส์</t>
  </si>
  <si>
    <t>นร.ชาย หญิง ม.5 นศ.ปวช รวม 2,000</t>
  </si>
  <si>
    <t>โครงการพัฒนาระบบข้อมูลรายงานควบคุมโรคเอดส์และโรคติดต่อทางเพศสัมพันธ์</t>
  </si>
  <si>
    <t>ผู้รับผิดชอบงานขาดความเข้าใจระบบโปรแกรมรายงานต่างๆ</t>
  </si>
  <si>
    <t>เพื่อพัฒนาระบบข้อมูลให้ถูกต้องเป็นปัจจุบัน</t>
  </si>
  <si>
    <t>ผู้รับผิดชอบงานทุกโรงพยาบาล รวม 30 คน</t>
  </si>
  <si>
    <t xml:space="preserve"> มกราคม 2564</t>
  </si>
  <si>
    <t xml:space="preserve"> โครงการเวทีแลกเปลี่ยนเรียนรู้การควบคุมป้องกันเอดส์และโรคติดต่อทางเพศสัมพันธ์ ปี 2564 </t>
  </si>
  <si>
    <t>เพื่อสรุปผลการดำเนินงานด้านระบาดวิทยาและพัฒนาระบบรายงาน</t>
  </si>
  <si>
    <t>ผู้รับผิดชอบงานควบคุมโรคติดต่อ เอดส์ ระบาดวิทยารวม 100 คน</t>
  </si>
  <si>
    <t xml:space="preserve"> กันยายน 2564</t>
  </si>
  <si>
    <t>โครงการกำจัดเชื้อมาลาเรียที่ดื้อยาในกลุ่มประเทศลุ่มน้ำโขง(The Regional Artemisinin  Intiative to Elimination : RAI2E)</t>
  </si>
  <si>
    <t xml:space="preserve">Ageda based แผนยุทธศาสตร์ชาติ : ประเทศไทยปลอดโรคไข้มาลาเรียภายในปี 2567 </t>
  </si>
  <si>
    <t>เพื่อสนับสนุนการกวาดล้างมาลาเรียชนิดฟัลซิปารัมในลุ่มแม่น้ำโขงและป้องกันการแพร่กระจายเชื้อดื้อยาในพื้นที่ใหม่</t>
  </si>
  <si>
    <t>กองทุนโลก</t>
  </si>
  <si>
    <t>วรยศ     สุทธิพงค์</t>
  </si>
  <si>
    <t>โครงการพัฒนาระบบและกลไกการเฝ้าระวังป้องกันควบคุมโรคไข้เลือดออก และโรคที่ติดต่อนำโดยยุงลาย</t>
  </si>
  <si>
    <t xml:space="preserve">1.อัตราป่วยด้วยไข้เลือดออก&gt;ค่ามัธยฐาน ย้อนหลัง 5 ปี (เมืองพังงา) 
2.ค่าดัชนีลูกน้ำในหมู่บ้าน&gt;10 ในทุกอำเภอ
3.มีผู้ป่วยไข้ไวรัสซิก้า และไข้ติดเชื้อไวรัส ซิคุนกุนยา (ทับปุด   คุระบุรี กะปง ท้ายเหมือง ตะกั่วป่า ตะกั่วทุ่ง เมืองพังงา)
</t>
  </si>
  <si>
    <t xml:space="preserve">1.เสริมสร้างความเข้มแข็งของบุคลากรและภาคีเครือข่ายในการป้องกันควบคุมโรคไข้เลือดออก 
2.พัฒนาระบบเฝ้าระวังโรคไข้เลือดออก 
-อัตราป่วยไข้เลือดออก&lt; ร้อยละ15ของค่ามัธยฐานย้อนหลัง 5 ปี
-อัตราตายโรคไข้เลือดออก ไม่เกินร้อยละ 0.09
-ค่าดัชนีลูกน้ำยุงลาย &lt;10 มากกว่าร้อยละ 80 ของหมู่บ้าน
-มาตรการ 3-3-1 มากกว่าร้อยละ 80 ของผู้ป่วย
-ไม่มีผู้ป่วย 2 generation
3.เพิ่มความเข้มแข็งระบบการดูแลรักษาแก่ผู้ป่วย ครอบครัว และชุมชน
 </t>
  </si>
  <si>
    <t xml:space="preserve">กิจกรรม 1 ประชุมภาคีเครือข่ายในการดำเนินการควบคุมโรคและตรวจสอบเครื่องพ่นสารเคมีในการควบคุมแหล่งแพร่โรค </t>
  </si>
  <si>
    <t>เครือข่าย SRRT ทุกหน่วยบริการ จำนวน 100 คน</t>
  </si>
  <si>
    <t>ต.ค.-พ.ย.63</t>
  </si>
  <si>
    <t>กิจกรรม 2  ติดตามสถานการณ์ ประเมินผลการควบคุมโรคตามมาตรการ 3-1-2</t>
  </si>
  <si>
    <t>EOC อำเภอ และ ทุกร.พ.</t>
  </si>
  <si>
    <t>กิจกรรม 3 ประชุม war room เพื่อติดตามกำกับการควบคุมโรค</t>
  </si>
  <si>
    <t>มีการเปิด EOC ตามเกณฑ์</t>
  </si>
  <si>
    <t>ทีม SRRT จังหวัด/อำเภอ /ตำบล</t>
  </si>
  <si>
    <t>กิจกรรม 4 ติดตามควบคุมกำกับการดำเนินงานของพื้นที่ และ การเตรียมพื้นที่เพื่อรับเสด็จพระบรมวงศานุวงศ์</t>
  </si>
  <si>
    <r>
      <t xml:space="preserve">อำเภอสามารถควบคุมโรคติดต่อที่สำคัญของพื้นที่ได้ไม่เกิด 2 </t>
    </r>
    <r>
      <rPr>
        <sz val="12"/>
        <rFont val="TH SarabunPSK"/>
        <family val="2"/>
      </rPr>
      <t xml:space="preserve">generation </t>
    </r>
  </si>
  <si>
    <t>ทีม SRRT จังหวัด/อำเภอ /ตำบล /ศตม/นคม</t>
  </si>
  <si>
    <t>โครงการ...พัฒนาศักยภาพในการจัดบริการตามรูปแบบบริการป้องกัน ควบคุมโรคเบาหวาน ความดันโลหิตสูงสู่การพัฒนาคุณภาพชีวิตวัยทำงาน</t>
  </si>
  <si>
    <t>จากผลการดำเนินงานจำนวนผู้ป่วยเบาหวานรายใหม่จากกลุ่มเสี่ยงและความดันโลหิตรายใหม่มีแนวโน้มสูงขึ้นและการตรวจสอบการบันทึกข้อมูล 43 แฟ้มที่ยังมีข้อมูลผิดพลาด ส่งผลให้ตัวชี้วัดสำคัญมีผลลัพธ์ไม่ผ่านเกณฑ์ที่กำหนดไว้</t>
  </si>
  <si>
    <t>เพื่อให้มีความรู้/ทักษะและสามารถนำมาใช้ในการลดปัจจัยเสี่ยงโรคไม่ติดต่อเรื้อรังเพื่อป้องกันโรคไม่ติดต่อเรื้อรัง และลดภาวะแทรกซ้อนอย่างมีประสิทธิภาพ</t>
  </si>
  <si>
    <t>สุกัลยา</t>
  </si>
  <si>
    <t xml:space="preserve"> กิจกรรม 1.ประชุมNCD Board และคณะกรรมการทีมพี่เลี้ยง  NCD Clinic Plus x 2 ครั้ง      </t>
  </si>
  <si>
    <t>เพื่อกำหนดทิศทางการดำเนินงานและวางระบบการทำงานให้เป็นไปในแนวทางเดียวกันโดยการนำไปปรับใช้ให้เหมาะสมกับบริบทของแต่ละพื้นที่</t>
  </si>
  <si>
    <t xml:space="preserve">พฤศจิกายน/2563   มิถุนายน /2564                    </t>
  </si>
  <si>
    <t xml:space="preserve"> กิจกรรม 2. จัดอบรมเพิ่มทักษะบุคลากรด้านการจัดการข้อมูลคุณภาพโรคไม่ติดต่อเรื้อรัง</t>
  </si>
  <si>
    <t>บุคลากรบางส่วนยังขาดทักษะในด้านการจัดการข้อมูลคุณภาพทำให้ข้อมูลในพื้นที่ยังมีความคลาดเคลื่อน</t>
  </si>
  <si>
    <t>1.เพื่อเพิ่มทักษะการจัดการข้อมูลคุณภาพให้แก่บุคลาการผู้รับผิดชอบงานโรคไม่ติดต่อเรื้อรัง</t>
  </si>
  <si>
    <t xml:space="preserve"> กิจกรรม 3.จัดประชุมเชิงปฎิบัติการพัฒนาศักยภาพในการจัดบริการตามรูปแบบบริการป้องกัน ควบคุมโรคเบาหวาน ความดันโลหิตสูงสู่การพัฒนาคุณภาพชีวิตวัยทำงาน </t>
  </si>
  <si>
    <t xml:space="preserve">ผู้ป่วยรายใหม่จากกลุ่มเสี่ยงเบาหวานและผู้ป่วยรายใหม่ความดันโลหิตสูงยังสูงกว่าเป้าหมาย          </t>
  </si>
  <si>
    <t>เพื่อให้มีความรู้ทักษะและสามารถนำมาตรการ ๔Intervention        ( Motivational interviewing , HBPM Diet for NCD , Thai DPP ) มาใช้ในการลดปัจจัยเสี่ยงโรคไม่ติดต่อเรื้อรังเพื่อป้องกันโรคไม่ติดต่อเรื้อรัง และลดภาวะแทรกซ้อนอย่างมีประสิทธิภาพ</t>
  </si>
  <si>
    <t>70 คน</t>
  </si>
  <si>
    <t xml:space="preserve"> กิจกรรม 4.นิเทศ/ติดตามงานการจัดการข้อมูลในระดับพื้นที่/เยี่ยมเสริมพลัง x 3 อำเภอ(เมือง, ตะกั่วทุ่ง,เกาะยาว)</t>
  </si>
  <si>
    <t>ผลการดำเนินงานตามตัวชี้วัดต่ำกว่าเกณฑ์อยู่ 3 อันดับหลังสุดของ NCD Ranking ปีงบประมาณ 2563</t>
  </si>
  <si>
    <t xml:space="preserve">   มิถุนายน /2564                    </t>
  </si>
  <si>
    <t xml:space="preserve">กิจกรรมที่ 5 .จัดเวทีแลกเปลี่ยนเรียนรู้การดำเนินงาน NCD Clinic Plus และการดำเนินงานควบคุมโรคไม่ติดต่อ   จังหวัดพังงาปี 2564               </t>
  </si>
  <si>
    <t>ผลการดำเนินงานตามตัวชี้วัดมีความแตกต่างกันมากในบางพื้นที่ปัญหาอุปสรรคอาจไม่ได้รับการแก้ไขตามแนวทางและมาตรฐานที่กำหนดไว้</t>
  </si>
  <si>
    <t>เพื่อกำหนดทิศทางการดำเนินงานและวางระบบการทำงานให้เป็นไปในแนวทางเดียวกันตามมาตรฐานโดยการนำไปปรับใช้ให้เหมาะสมกับบริบทของแต่ละพื้นที่</t>
  </si>
  <si>
    <t>เพื่อให้การดำเนินงานอย่างเป็นระบบและเป็นไปในทิศทางเดียวกัน</t>
  </si>
  <si>
    <t xml:space="preserve">มีนาคม/2564  กันยายน /2564                    </t>
  </si>
  <si>
    <t xml:space="preserve">โครงการขับการดำเนินงานสุขภาพจิตจังหวัดพังงา ปีงบประมาณ 2564                                                                                                              </t>
  </si>
  <si>
    <r>
      <rPr>
        <u val="single"/>
        <sz val="14"/>
        <rFont val="TH SarabunPSK"/>
        <family val="2"/>
      </rPr>
      <t>ปี 2563</t>
    </r>
    <r>
      <rPr>
        <sz val="14"/>
        <rFont val="TH SarabunPSK"/>
        <family val="2"/>
      </rPr>
      <t xml:space="preserve">                     -อัตราฆ่าตัวตายสำเร็จสูงกว่าเป้าหมาย ( 18.8 ต่อแสน ปชก.)               - การเฝ้าระวังป้องกันปัญหาสุขภาพจิตไม่ครอบคลุมกลุ่มเป้าหมาย</t>
    </r>
  </si>
  <si>
    <t xml:space="preserve">1.เพื่อถ่ายทอดนโยบายสู่การปฏิบัติในพื้นที่         2.เพื่อพัฒนารูปแบบการดำเนินงานสุขภาพจิตของจังหวัดพังงา                   3. กลุ่มเสี่ยง(4 กลุ่ม)ได้รับการเฝ้าระวังป้องกันปัญหาสุขภาพจิตด้วยการคัดกรองเชิงรุก(Active Screening)              4. อัตราฆ่าตัวตายสำเร็จไม่เกิน  6.3 ต่อแสน ปชก.               5. ผู้พยายามฆ่าตัวตายไม่กลับมาทำร้ายตัวเองซ้ำ ใน 1 ปี             5. กลุ่มเสี่ยงฯมีความเข้มแข็งทางจิตใจ 80%  6. ผู้ถูกกระทำรุนแรงได้รับดูแลรักษาทางร่างกายและจิตใจ       </t>
  </si>
  <si>
    <t>กิตติ คันธานนท์</t>
  </si>
  <si>
    <t xml:space="preserve"> - ประชุมเชิงปฏิบัติขับเคลื่อนนโยบายการพัฒนาระบบบริการสุขภาพจิตและจิตเวช    </t>
  </si>
  <si>
    <t>พย.63</t>
  </si>
  <si>
    <t xml:space="preserve"> - พัฒนารูปแบบการเฝ้าระวังป้องกันการฆ่าตัวตายในพื้นที่เสี่ยง  </t>
  </si>
  <si>
    <t xml:space="preserve"> - ประชุมคณะอนุกรรมการประสานงานเพื่อบังคับใช้ พรบ.สุขภาพจิต 2551 ระดับจังหวัด</t>
  </si>
  <si>
    <t>ธค.63</t>
  </si>
  <si>
    <t xml:space="preserve"> - เวทีแลกเปลี่ยนเรียนรู้ถอดบทเรียนการดำเนินงานสุขภาพจิตในชุมชน</t>
  </si>
  <si>
    <t>พค.63</t>
  </si>
  <si>
    <t xml:space="preserve"> - พัฒนาระบบบริการศูนย์พึ่งได้ ช่วยเหลือผู้ถูกกระทำรุนแรงทางร่างกายและจิตใจ            </t>
  </si>
  <si>
    <t>9 แห่ง</t>
  </si>
  <si>
    <t>มค.-มิย.64</t>
  </si>
  <si>
    <t>OSCC</t>
  </si>
  <si>
    <t xml:space="preserve"> - นิเทศ ติดตาม ประเมินผล</t>
  </si>
  <si>
    <t>ตค.63-กย.64</t>
  </si>
  <si>
    <t>โครงการนำร่องจิตเวชฉุกเฉินในชุมชน</t>
  </si>
  <si>
    <t>ผู้ป่วยจิตเวช/ผู้ป่วยยาเสพติดที่มีอาการทางจิตรุนแรงที่ก่อความรุนแรงมีแนวโน้มเพิ่มขึ้นในพื้นที่</t>
  </si>
  <si>
    <t>เพื่อจัดระบบการดูแลรักษาส่งต่อผู้ป่วยจิตเวชที่ก่อความรุนแรงในชุมชน</t>
  </si>
  <si>
    <t>อำเภอท้ายเหมือง</t>
  </si>
  <si>
    <t>มีค.63</t>
  </si>
  <si>
    <t>สพฉ.</t>
  </si>
  <si>
    <t>โครงการการบริบาลฟื้นสภาพระยะกลาง</t>
  </si>
  <si>
    <t>งบผลผลิต</t>
  </si>
  <si>
    <t xml:space="preserve">กิจกรรมที่ 1 ประชุมขับเคลื่อนการดำเนินงาน IMC 3 ครั้ง/ปี             </t>
  </si>
  <si>
    <t>กิจกรรมที่ 2 นิเทศติดตามการบริบาลฟื้นสภาพระยะกลาง</t>
  </si>
  <si>
    <t>มกราคม 2564-สิงหาคม 2564</t>
  </si>
  <si>
    <t>โครงการพัฒนาระบบบริการโรคหลอดเลือดสมองและหลอดเลือดหัวใจ</t>
  </si>
  <si>
    <t>กิจกรรมที่ 1 ประชุมชี้แจงคณะทำงานและผู้รับผิดชอบงานโรคหลอดเลือดสมองและโรคหลอดเลือดหัวใจ  2 ครั้ง/ปี             กิจกรรมที่ 2 ประชุมแลกเปลี่ยนเรียนรู้งานบริการโรคหลอดเลือดสมองและโรคหลอดเลือดหัวใจ</t>
  </si>
  <si>
    <t xml:space="preserve">        40                                                              50</t>
  </si>
  <si>
    <t>ตุลาคม 2563                                                                     สิงหาคม 2564</t>
  </si>
  <si>
    <t xml:space="preserve">            ü</t>
  </si>
  <si>
    <t>พัชรา                                                              พัชรา</t>
  </si>
  <si>
    <t>โครงการพัฒนาระบบบริการสาขามะเร็ง</t>
  </si>
  <si>
    <t xml:space="preserve">กิจกรรมที่ 1 ประชุมชี้แจงคณะทำงานและผู้รับผิดชอบงานโรคมะเร็ง 2 ครั้ง/ปี             </t>
  </si>
  <si>
    <t xml:space="preserve">            </t>
  </si>
  <si>
    <t xml:space="preserve">พัชรา                                                              </t>
  </si>
  <si>
    <t>กิจกรรมที่ 2 ประชุมแลกเปลี่ยนเรียนรู้งานบริการโรคมะเร็ง</t>
  </si>
  <si>
    <t>กรกฏาคม 2564</t>
  </si>
  <si>
    <t xml:space="preserve"> 75,00</t>
  </si>
  <si>
    <t xml:space="preserve"> ü</t>
  </si>
  <si>
    <t>โครงการพัฒนาระบบบริการการแพทย์ฉุกเฉินจังหวัดพังงา   ปี 2564</t>
  </si>
  <si>
    <t>พัฒนาระบบบริการแพทย์ฉุกเฉินและศูนย์รับแจ้งเหตุและสั่งการสามารถให้การสนับสนุนหน่วยงานในพื้นที่ได้อย่างเหมาะสม ทันเวลา 2.พัฒนาศักยภาพบุคลากรหน่วยบริการการแพทย์ฉุกเฉินทุกระดับ</t>
  </si>
  <si>
    <t>ทัศนีย์</t>
  </si>
  <si>
    <t>กิจกรรมที่ 1.พัฒนาศักยภาพเครือข่ายหน่วยปฏิบัติการฉุกเฉินจังหวัดพังงา(EMS Days)</t>
  </si>
  <si>
    <t>ตำรวจ/ปภ./พยาบาล ER/เจ้าหน้าที่กู้ชีพกู้ภัย จำนวน 60 คน/6 ครั้ง</t>
  </si>
  <si>
    <t xml:space="preserve">กิจกรรมที่ 2 ประชุมเชิงปฏิบัติการการประเมิน ECS คุณภาพ </t>
  </si>
  <si>
    <t>พยาบาล ER  จำนวน 25 คน</t>
  </si>
  <si>
    <t>19,500.-</t>
  </si>
  <si>
    <t>กิจกรรมที่ 3 ประชุมเชิงปฏิบัติการพัฒนาระบบฐานข้อมูลด้านการแพทย์ฉุกเฉิน</t>
  </si>
  <si>
    <t>พยาบาล ER  จนท.IT /ผู้เกี่ยวข้อง จำนวน 40 คน</t>
  </si>
  <si>
    <t>22,500.-</t>
  </si>
  <si>
    <t>กิจกรรมที่ 4 พัฒนาศักยภาพบุคลากรในการช่วยเหลือผู้บาดเจ็บ ณ จุดเกิดเหตุ (EMS Rally)</t>
  </si>
  <si>
    <t xml:space="preserve">แพทย์ พยาบาล เจ้าหน้าที่กู้ชีพกู้ภัย/ผู้เกี่ยวข้อง 150 คน </t>
  </si>
  <si>
    <t>391,500.-</t>
  </si>
  <si>
    <t>โครงการพัฒนาเครือข่ายการดูแลช่วยเหลือประชาชนนักท่องเที่ยวในภาวะวิกฤติฉุกเฉินด้านการสาธารณสุขทางทะเล จังหวัดพังงา ปี 2564</t>
  </si>
  <si>
    <t>เพื่อพัฒนาเครือข่ายการแพทย์ฉุกเฉินในพื้นที่ให้มีความรู้ ความสามารถ และมีทักษะในการดูแลช่วยเหลือตนเองและผู้ประสบภัยทางน้ำ/ทะเลได้อย่างถูกต้อง เหมาะสม ทันเวลา</t>
  </si>
  <si>
    <t>กิจกรรมที่ 1 อบรมการกู้ชีพและช่วยเหลือผู้ประสภัยทางน้ำขั้นพื้นฐาน(B-MALS)</t>
  </si>
  <si>
    <t xml:space="preserve">เจ้าหน้าที่ รพ.สต.บนเกาะ 9  แห่ง/เจ้าหน้าที่อุทยาน/เครือข่าย จำนวน 70  คน </t>
  </si>
  <si>
    <t>450,000.-</t>
  </si>
  <si>
    <t>กิจกรรมที่ 2 ประชุมเชิงปฏบัติการการช่วยเหลือนักท่องเที่ยว ถอดบทเรียน การบาดเจ็บ ระบบส่งต่อ และซ้อมแผนบูรณาการเตรียมความพร้อมรับอุบัติภัยทางน้ำ</t>
  </si>
  <si>
    <t>แพทย์/พยาบาล/ปภ./ทหารเรือ/ตำรวจน้ำ/เจ้าหน้าที่อุทยาน/ผู้เกี่ยวข้อง จำนวน 200 คน</t>
  </si>
  <si>
    <t>360,000.-</t>
  </si>
  <si>
    <t xml:space="preserve">ขับเคลื่อนการดำเนินงาน Safety Beach  Safety trip </t>
  </si>
  <si>
    <t>ภาคีเครือข่าย</t>
  </si>
  <si>
    <t>พย63-เมย.64</t>
  </si>
  <si>
    <t>โครงการพัฒนาระบบบริการบำบัดรักษาผู้ป่วยยาเสพติดจังหวัดพังงา ปี 2564</t>
  </si>
  <si>
    <t xml:space="preserve"> - ผู้เสพ/ผู้ติดยาเสพติดมีแนวโน้มเพิ่มมากขึ้น</t>
  </si>
  <si>
    <t>เพื่อพัฒนาระบบบริการ การบำบัดรักษา การติดตามผู้ติด ผู้เสพยาเสพติดให้มีประสิทธิภาพ</t>
  </si>
  <si>
    <t>ผลผลิตยาเสพติด</t>
  </si>
  <si>
    <t>นายกิตติ คันธานนท์</t>
  </si>
  <si>
    <t xml:space="preserve"> - บำบัดรักษา/ติดตามผู้ผ่านการบำบัด</t>
  </si>
  <si>
    <t>ผู้ป่วยยาเสพติดขาดการดูแลอย่างต่อเนื่องในชุมชน</t>
  </si>
  <si>
    <t xml:space="preserve"> - ผู้ป่วยยาเสพติดได้รับการดูแลอย่างต่อเนื่อง 1 ปี ร้อยละ 50</t>
  </si>
  <si>
    <t>ตค.63-สค.64</t>
  </si>
  <si>
    <t>ประชุมเชิงปฏิบัติการพัฒนาศักยภาพเจ้าหน้าที่สาธารณสุขและเครือข่ายการดำเนินงานบำบัดฟื้นฟูผู้ป่วยยาเสพติด โดยชุมชนเป็นศูนย์กลาง (CBTx) ปี 2564</t>
  </si>
  <si>
    <t xml:space="preserve"> - ผู้ป่วยกลุ่มเสี่ยงก่อความรุนแรงได้รับการประเมินบำบัดรักษาดูแลต่อเนื่อง ร้อยละ 60</t>
  </si>
  <si>
    <t>นิเทศ ติดตาม ประเมินผลการดำเนินงานการป้องกันและแก้ไขปัญหายาเสพติด ปีงบประมาณ 2564</t>
  </si>
  <si>
    <t>8 อำเภอ</t>
  </si>
  <si>
    <t>พย.-สค.</t>
  </si>
  <si>
    <t>ขับเคลื่อนพัฒนาระบบบริการบำบัดรักษาในโรงพยาบาลชุมชนให้ผ่านเกณฑ์มาตรฐาน HA</t>
  </si>
  <si>
    <t>รพช.ไม่ผ่าน HA ยาเสพติด 3 แห่ง</t>
  </si>
  <si>
    <t>เพื่อพัฒนา รพช.ให้ผ่าน HA ยาเสพติด</t>
  </si>
  <si>
    <t>3 รพช.(กะปงฯ/เกาะยาวฯ/บางไทร)</t>
  </si>
  <si>
    <t>พย.63-กค.64</t>
  </si>
  <si>
    <t>พัฒนาระบบบริหารจัดการด้านการป้องกัน บำบัด ฟื้นฟูและลดอันตรายจากการใช้ยาเสพติด ปี 2564</t>
  </si>
  <si>
    <t>โครงการพัฒนาระบบสุขภาพอำเภอ โดยกลไกคณะกรรมการคุณภาพชีวิตระดับอำเภอ (พชอ.)</t>
  </si>
  <si>
    <t>1.ขาดการประเมินรับรองคุณภาพ พชอ.</t>
  </si>
  <si>
    <t>1.เยี่ยมเสริมพลัง/ประเมินรับรองคุณภาพ พชอ.</t>
  </si>
  <si>
    <t xml:space="preserve"> 8 อำเภอ </t>
  </si>
  <si>
    <t>มีค.-มิย.</t>
  </si>
  <si>
    <t>/</t>
  </si>
  <si>
    <t>ศรรษตรา เกตุแก้ว</t>
  </si>
  <si>
    <t>NCD</t>
  </si>
  <si>
    <t>NCD/ทัศนีย์</t>
  </si>
  <si>
    <t>โครงการพัฒนากำลังคนด้านสุขภาพ (อสม.) จังหวัดพังงา ปี 2564</t>
  </si>
  <si>
    <t xml:space="preserve"> -นโยบายรัฐบาล /นโยบายปลัดกระทรวสาธารณสุข</t>
  </si>
  <si>
    <t xml:space="preserve"> /</t>
  </si>
  <si>
    <t>นายศรรษตรา เกตุแก้ว</t>
  </si>
  <si>
    <r>
      <rPr>
        <b/>
        <sz val="14"/>
        <color indexed="8"/>
        <rFont val="TH SarabunPSK"/>
        <family val="2"/>
      </rPr>
      <t>กิจกรรมที่ 1</t>
    </r>
    <r>
      <rPr>
        <sz val="14"/>
        <color indexed="8"/>
        <rFont val="TH SarabunPSK"/>
        <family val="2"/>
      </rPr>
      <t xml:space="preserve"> กิจกรรมการคัดเลือก อสม.ดีเด่น ระดับจังหวัด เขต/ภาค ประเทศ </t>
    </r>
  </si>
  <si>
    <t xml:space="preserve"> -เพื่อสร้างขวัญกำลังใจยกย่องเชิดชูเกียรติ อาสาสมัครสาธารณสุขประจำหมู่บ้าน</t>
  </si>
  <si>
    <t xml:space="preserve"> -เวทีการคัดเลือกระดับจังหวัด</t>
  </si>
  <si>
    <t>พ.ย.-ธ.ค.63</t>
  </si>
  <si>
    <t xml:space="preserve"> -เวทีการคัดเลือกระดับเขต/ภาค</t>
  </si>
  <si>
    <t>15 คน</t>
  </si>
  <si>
    <t>ธ.ค.-ม.ค.64</t>
  </si>
  <si>
    <t xml:space="preserve">   รอ    แหล่งงบ</t>
  </si>
  <si>
    <t xml:space="preserve"> -เวทีการคัดเลือกระดับประเทศ</t>
  </si>
  <si>
    <r>
      <rPr>
        <b/>
        <sz val="14"/>
        <rFont val="TH SarabunPSK"/>
        <family val="2"/>
      </rPr>
      <t>กิจกรรมที่ 2</t>
    </r>
    <r>
      <rPr>
        <sz val="14"/>
        <rFont val="TH SarabunPSK"/>
        <family val="2"/>
      </rPr>
      <t xml:space="preserve"> พัฒนาศักยภาพเพื่อยกระดับ อสม.เป็น อสม.หมอประจำบ้านประจำปี 2564 (หมู่บ้านละ 2 คน)</t>
    </r>
  </si>
  <si>
    <t>1.เพื่อพัฒนาศักยภาพ   อสม.เป็น อสม.หมอประจำบ้าน            2.เพื่อส่งเสริม สนับสนุน อสม.หมอประจำบ้านในการดูแลผู้ป่วยกลุ่มเป้าหมาย         3.เพื่อส่งเสริม สนับสนุน อสม.หมอประจำบ้านในการจัดบริการสุขภาพในชุมชน</t>
  </si>
  <si>
    <t>48 ตำบล 100 คน</t>
  </si>
  <si>
    <t>มค.64-มิ.ย.64</t>
  </si>
  <si>
    <r>
      <t xml:space="preserve">กิจกรรมที่ 3 </t>
    </r>
    <r>
      <rPr>
        <sz val="14"/>
        <rFont val="TH SarabunPSK"/>
        <family val="2"/>
      </rPr>
      <t>พัฒนาศักยภาพ เจ้าหน้าที่ ประธาน อสม. ระดับจังหวัด อำเภอ ตำบล</t>
    </r>
  </si>
  <si>
    <t xml:space="preserve"> -เพื่อพัฒนาศักยภาพ และสร้งขัวญ กำลังใจ เจ้าหน้าที่ และ อสม.</t>
  </si>
  <si>
    <t>มี.ค.-ก.ค.64</t>
  </si>
  <si>
    <r>
      <t xml:space="preserve">กิจกรรมที่ 4 </t>
    </r>
    <r>
      <rPr>
        <sz val="14"/>
        <rFont val="TH SarabunPSK"/>
        <family val="2"/>
      </rPr>
      <t>พัฒนาศักยภาพ อสม. ติดตามผู้ผ่านการบำบัดยาเสพติด (อสม.บัดดี้)</t>
    </r>
  </si>
  <si>
    <t xml:space="preserve"> -เพื่อพัฒนาศักยภาพ อสม. ติดตามผู้ผ่านการบำบัดด้านยาเสพติด</t>
  </si>
  <si>
    <t>มค.ค.64-มี.ค.64</t>
  </si>
  <si>
    <r>
      <t xml:space="preserve">กิจกรรมที่ 5 </t>
    </r>
    <r>
      <rPr>
        <sz val="14"/>
        <rFont val="TH SarabunPSK"/>
        <family val="2"/>
      </rPr>
      <t>ประชุมเจ้าหน้าที่ /กรรมการชมรม อสม. (จำนวน 3 ครั้ง)</t>
    </r>
  </si>
  <si>
    <t>20*3</t>
  </si>
  <si>
    <t>ธ.ค.-ส.ค.64</t>
  </si>
  <si>
    <t xml:space="preserve"> โครงการพัฒนาระบบสุขภาพปฐมภูมิ  </t>
  </si>
  <si>
    <r>
      <rPr>
        <u val="single"/>
        <sz val="16"/>
        <color indexed="8"/>
        <rFont val="TH SarabunPSK"/>
        <family val="2"/>
      </rPr>
      <t xml:space="preserve">กิจกรรมที่1 </t>
    </r>
    <r>
      <rPr>
        <sz val="16"/>
        <color indexed="8"/>
        <rFont val="TH SarabunPSK"/>
        <family val="2"/>
      </rPr>
      <t>พัฒนาระบบทีมหมอครอบครัว                   1.1 จัดเวทีแลกเปลี่ยนเรียนรู้ทีมหมอครอบครัว</t>
    </r>
  </si>
  <si>
    <t xml:space="preserve">                                                                                            1.ขาดความรู้ความเข้าใจในการดำเนินงานของบุคลากร : หลัก ๓ S ความรอบรู้ด้านสุขภาพ /การประชาสัมพันธ์ให้ประชาชนได้รู้จักแพทย์เวชศาสตร์ครอบครัว (FM) /การขึ้นทะเบียน
</t>
  </si>
  <si>
    <t xml:space="preserve">                                                                                       1. เพื่อให้ทีมงานได้แลกเปลี่ยนเรียนรู้ในการดำเนินงาน</t>
  </si>
  <si>
    <t xml:space="preserve">                                                       PCU/NPCU 14 แห่ง ๆละ 3 คน 55 คน</t>
  </si>
  <si>
    <t xml:space="preserve">                                                                                              ตค.- มีค.64</t>
  </si>
  <si>
    <t xml:space="preserve">  /     </t>
  </si>
  <si>
    <t>รุ่งทิวา สุทธิศักดิ์</t>
  </si>
  <si>
    <t>กิจกรรมที่ 2  พัฒนาโรงพยาบาลส่งเสริมสุขภาพตำบลติดดาว ระดับ 5 ดาว</t>
  </si>
  <si>
    <t xml:space="preserve"> 2.1 ประชุมเชิงปฏิบัติการการทำ EQA</t>
  </si>
  <si>
    <t xml:space="preserve">1.ตามมาตรฐานต้องฟื้นฟูองค์ความรู้ของเจ้าหน้าที่ในการตรวจทางห้องปฎิบัติการทุกปี  2.รพสต.ผ่านการประเมินรับรองมาตรฐานครบ 3 ปีจะต้องการประเมินซ้ำ                    
</t>
  </si>
  <si>
    <t>1. เพื่อสร้างองค์ความรู้</t>
  </si>
  <si>
    <t>รพสต. 64 แห่ง   PCU .ใน รพ. 3 แห่ง</t>
  </si>
  <si>
    <t>ตค.- มีค.64</t>
  </si>
  <si>
    <t>2.2 ประเมินรับรองมาตรฐาน รพ.สต</t>
  </si>
  <si>
    <t>2.การประเมินรับรองมาตรฐาน</t>
  </si>
  <si>
    <t>รพสต re-act 1 ( ปี 60)  10 แห่ง (ปี 61) 17 แห่ง</t>
  </si>
  <si>
    <t>มีค.-มิย. 64</t>
  </si>
  <si>
    <t>โครงการขับเคลื่อนระบบบริการสุขภาพ</t>
  </si>
  <si>
    <t>น.ส.ปฏิญญา    สงวนพงษ์</t>
  </si>
  <si>
    <t>กิจกรรมการประชุมสรุปและทบทวนผลการดำเนินงานตามแผน Service Plan</t>
  </si>
  <si>
    <t>ระบบบริการสุขภาพในหลายๆสาขายังไม่สามารถดำเนินการได้ถึงเป้าหมาย</t>
  </si>
  <si>
    <t>เพื่อสรุปและทบทวนผลการดำเนินงานการพัฒนาระบบบริการสุขภาพ 29 สาขา</t>
  </si>
  <si>
    <t xml:space="preserve">คณะกรรมการอำนวยการและขับเคลื่อนระบบบริการสุขภาพจังหวัดพังงา  ,ประธาน รองประธาน คณะทำงานทั้ง 29 สาขา </t>
  </si>
  <si>
    <t>มี.ค.64,ก.ค.64</t>
  </si>
  <si>
    <t>โครงการพัฒนาคุณภาพสถานพยาบาลและเครือข่ายบริการ จังหวัดพังงา ปี 64</t>
  </si>
  <si>
    <t>บุคลากรในโรงพยาบาลขากดความรู้ใหม่ๆ ในการพัฒนาคุณภาพสถานพยาบาล</t>
  </si>
  <si>
    <t>เพื่อพัฒนาคุณภาพสถานพยาบาลและเครือข่ายบริการ ในจังหวัดพังงา</t>
  </si>
  <si>
    <t>นางสาวปฏิญญา     สงวนพงษ์</t>
  </si>
  <si>
    <t xml:space="preserve">กิจกรรมการประชุมวิชาการพัฒนาทีม QLN จำนวน 4 ครั้ง/ปี </t>
  </si>
  <si>
    <t>ขาดการเชื่อมโยงความรู้อย่างต่อเนื่อง</t>
  </si>
  <si>
    <t>เพื่อเชื่อมโยงความรู้ ระหว่าง QC กับ QLN</t>
  </si>
  <si>
    <t xml:space="preserve">QC +QLN จำนวน 20 คน </t>
  </si>
  <si>
    <t>โครงการพัฒนาองค์ความรู้มาตรฐานสุขศึกษาระดับอำเภอ / ระดับจังหวัด   ปี 2564           1.อบรมความรู้ มาตรฐานสุขศึกษา2. อบรมความรู้ระบบการประเมินมาตรฐานสุขศึกษา</t>
  </si>
  <si>
    <t xml:space="preserve">ความรู้ความเข้าใจ มาตรฐานสุขศึกษาของผู้รับผิดชอบงานระดับตำบล/อำเภอ </t>
  </si>
  <si>
    <t>เพื่อพัฒนาองค์ความรู้ความเข้าใจในเกณฑ์มาตรฐานงานสุขศึกษาแก่ผู้รับผิดชอบงานโรงพยาบาล/รพ.สต.</t>
  </si>
  <si>
    <t>ตค.-มค.</t>
  </si>
  <si>
    <t>น.ส.สุดารัตน์ วิชัยนราพงศ์</t>
  </si>
  <si>
    <t>นายธนากร ศฤงคารชยวัช</t>
  </si>
  <si>
    <t>โครงการพัฒนาคุณภาพระบบบริหารจัดการภาครัฐ สังกัดสำนักงานสาธารณสุขจังหวัดพังงา  ตามเกณฑ์คุณภาพ : PMQA ปีงบประมาณ 2564</t>
  </si>
  <si>
    <t xml:space="preserve"> -การพัฒนาคุณภาพ การบริหารจัดการองค์กร ตามเกณฑ์พัฒนาคุณภาพการบริหารจัดการภาครัฐ พ.ศ.๒๕๖๒                   -การจัดทำแผนพัฒนา องค์กรที่สอดคล้องกับการพัฒนาคุณภาพกระบวนงานที่เกี่ยวข้องของหน่วยงาน</t>
  </si>
  <si>
    <t xml:space="preserve">เพื่อดำเนินการพัฒนาคุณภาพการบริหารจัดการตามเกณฑ์ PMQA  ตามตัวชี้วัดคำรับรองการปฏิบัติราชการ กระทรวงสาธารณสุข ปี 2564 หน่วยงาน สสจ./ สสอ. ในจังหวัดพังงา </t>
  </si>
  <si>
    <t xml:space="preserve">สสจ./ สสอ. 8 แห่ง  รวม 9 แห่ง </t>
  </si>
  <si>
    <t>เนาวรัตน์  บุญรักษ์</t>
  </si>
  <si>
    <t xml:space="preserve"> - ประชุมเชิงปฏิบัติการเพื่อศึกษาเรียนรู้กระบวนการดำเนินงานตามเกณฑ์คุณภาพ PMQA จำนวน 1 ครั้ง</t>
  </si>
  <si>
    <t>ผู้รับผิดชอบงาน PMQA สสจ./สสอ. จำนวน 12 คน</t>
  </si>
  <si>
    <t>ธค. 64</t>
  </si>
  <si>
    <t xml:space="preserve"> - หน่วยงานพัฒนาคุณภาพการบริหารจัดการตามเกณฑ์ PMQA </t>
  </si>
  <si>
    <t xml:space="preserve"> - ประชุมแลกเปลี่ยนเรียนรู้การดำเนินงาน PMQA จำนวน 1 ครั้ง</t>
  </si>
  <si>
    <t>มีค.64</t>
  </si>
  <si>
    <t xml:space="preserve"> - สรุปติดตามประเมินผลการพัฒนา PMQA จำนวน 2 ครั้ง</t>
  </si>
  <si>
    <t>มีค.,  กย. 64</t>
  </si>
  <si>
    <t>โครงการพัฒนาคุณภาพผลงานวิชาการและนวัตกรรมสุขภาพ จังหวัดพังงา ปีงบประมาณ 2564</t>
  </si>
  <si>
    <t>ความรู้ และทักษะในการผลิตผลงานวิชาการและงานวิจัยของบุคลากร ไม่ได้รับการสนุนอย่างต่อเนื่อง และจำนวนผลงานวิจัย/R2R ที่หน่วยงานนำไปใช้ประโยชน์</t>
  </si>
  <si>
    <t>มค.64-พ.ค.64</t>
  </si>
  <si>
    <t>เนาวรัตน์ บุญรักษ์</t>
  </si>
  <si>
    <t>1.1 ประชุมคณะกรรมการพัฒนางานวิชาการและงานวิจัยและเวทีแลกเปลี่ยนเรียนรู้</t>
  </si>
  <si>
    <t>เพื่อพัฒนาศักยภาพทีมพี่เลี้ยงสนับสนุนการผลิตผลงานวิจัย/R2R นำไปใช้ประโยชน์ในหน่วยงาน</t>
  </si>
  <si>
    <r>
      <t>1.2 ประชุมเชิงปฎิบัติการ</t>
    </r>
    <r>
      <rPr>
        <sz val="14"/>
        <color indexed="8"/>
        <rFont val="TH SarabunIT๙"/>
        <family val="2"/>
      </rPr>
      <t xml:space="preserve">เพื่อพัฒนาคุณภาพผลงานวิชาการ และนวัตกรรมสุขภาพ </t>
    </r>
    <r>
      <rPr>
        <sz val="14"/>
        <color indexed="8"/>
        <rFont val="TH Sarabun New"/>
        <family val="2"/>
      </rPr>
      <t>ปีงบประมาณ  2564</t>
    </r>
  </si>
  <si>
    <t>เพื่อพัฒนาคุณภาพผลงานวิชาการ และนวัตกรรมสุขภาพ ของบุคลากรทุกหน่วยบริการ</t>
  </si>
  <si>
    <t xml:space="preserve">150 คน/1 ครั้ง </t>
  </si>
  <si>
    <t>โครงการติดตามประเมินผลและนิเทศงานสาธารณสุข จังหวัดพังงา ปีงบประมาณ 2564  ..</t>
  </si>
  <si>
    <t xml:space="preserve">1.เพื่อติดตามประเมินผล และนิเทศงาน
2 เพื่อกำกับ ติดตาม และประเมินผลการปฏิบัติงาน 
3 เพื่อเพัฒนาระบบการตรวจราชการและนิเทศงาน ให้สอดคล้องกับระดับกระทรวงและจังหวัด
</t>
  </si>
  <si>
    <t>จนท.สสจ/สสอ./รพ./รพสต.</t>
  </si>
  <si>
    <t>มค.--กย.</t>
  </si>
  <si>
    <t>นางจงรักษ์</t>
  </si>
  <si>
    <t>นพ.ประกิจ</t>
  </si>
  <si>
    <t xml:space="preserve">กจ.1 ระดับจังหวัดนิเทศงาน คปสอ. (ทีม ระดับจังหวัด)
การติดตามฯและนิเทศงาน ในภาพรวมปีละ 2 รอบ  </t>
  </si>
  <si>
    <t>จำนวน 2 ครั้งๆละ 320 คน</t>
  </si>
  <si>
    <t>รอบ1 มค.64 รอบ 2 มิย.64</t>
  </si>
  <si>
    <t>กจ.2 รับการตรวจราชการและนิเทศงาน จากกระทรวงสาธารณสุข</t>
  </si>
  <si>
    <t xml:space="preserve">จำนวน 2 ครั้งๆละ 95 คน </t>
  </si>
  <si>
    <t>รอบ1 กพ..64 รอบ 2 กค.64</t>
  </si>
  <si>
    <t>กจ.3 สรุปติดตามประเมินผลการดำเนินงานปีงบประมาณ 2564และจัดทำแผนพัฒนายุทธศาสตร์ ปี2565</t>
  </si>
  <si>
    <t>28-29 กย.64</t>
  </si>
  <si>
    <t>โครงการจัดทำแผนยุทธศาสตร์สาธารณสุข สำนักงานสาธารณสุขจังหวัดพังงา</t>
  </si>
  <si>
    <t>เพื่อขับเคลื่อนการดำเนินงานตามยุทธศาสตร์ที่เกี่ยวข้องผ่านแผนปฏิบัติการ</t>
  </si>
  <si>
    <t>ผู้บริหาร, จนท..และ จนท.เครือข่าย จำนวน 70 คน</t>
  </si>
  <si>
    <t>กลุ่มงานยุทธ์</t>
  </si>
  <si>
    <t>กลุ่มงาน/โครงการ</t>
  </si>
  <si>
    <t>งบอื่นๆ</t>
  </si>
  <si>
    <t>รวม</t>
  </si>
  <si>
    <t>กลุ่มงานบริหารทั่วไป</t>
  </si>
  <si>
    <t>กลุ่มงานทรัพยากรบุคคล</t>
  </si>
  <si>
    <t>กลุ่มงานส่งเสริม</t>
  </si>
  <si>
    <t>กลุ่มงาน พคบ.</t>
  </si>
  <si>
    <t>กลุ่มงานประกัน</t>
  </si>
  <si>
    <t>กลุ่มงาน CD</t>
  </si>
  <si>
    <t>สปสช.</t>
  </si>
  <si>
    <t>กลุ่มงาน NCD</t>
  </si>
  <si>
    <t>กลุ่มงานแพทย์แผนไทย</t>
  </si>
  <si>
    <t>กลุ่มงานคุ้มครองฯ</t>
  </si>
  <si>
    <t>งบ อย.</t>
  </si>
  <si>
    <t>กลุ่มงาน อวล.</t>
  </si>
  <si>
    <t>กลุ่มงานนิติการ</t>
  </si>
  <si>
    <t>ศูนย์ต่อต้านการทุจริต</t>
  </si>
  <si>
    <t xml:space="preserve">รวมงบโครงการที่เพิ่มทั้งหมด </t>
  </si>
  <si>
    <t>โครงการตามกลุ่มงาน ปี 2564</t>
  </si>
  <si>
    <t>โครงการติดตามประเมินผลและนิเทศงานสาธารณสุข จังหวัดพังงา ปีงบประมาณ 2564</t>
  </si>
  <si>
    <t>1ประเมิน ADL และคัดกรอง10กลุ่มโรค</t>
  </si>
  <si>
    <t>2คัดกรองพฤติกรรมสุขภาพที่พึงประสงค์ (H4U)</t>
  </si>
  <si>
    <t xml:space="preserve">3 แลกเปลี่ยนเรียนรู้การดำเนินงานผู้สูงอายุ และผลักดันกิจกรรม ไม่ล้ม ไม่ลืม ไม่ซึมเศร้า และกินข้าวอร่อย </t>
  </si>
  <si>
    <t>4 ประชุมเชิงปฏิบัติการ การใช้โปรแกรมAging HealthData</t>
  </si>
  <si>
    <t>5 ประชุมขับเคลื่อนเพื่อจัดตั้งคลินิกผู้สูงอายุในโรงพยาบาลขนาด 120 เตียงขึ้นไป</t>
  </si>
  <si>
    <t>6 แลกเปลี่ยนเรียนรู้การดำเนินงานโรงเรียนผู้สูงอายุและขับเคลื่อนชมรมผู้สูงอายุผ่านเกณฑ์มาตรฐาน</t>
  </si>
  <si>
    <t>7 ประชุมคณะกรรมการสภาผู้สูงอายุส่วนราชการและผู้รับผิดชอบงาน</t>
  </si>
  <si>
    <t>8 คัดเลือกผู้สูงอายุสุขภาพดี ชมรมผู้สูงอายุ นวัตกรรมส่งเสริมสุขภาพ LTC ดีเด่น</t>
  </si>
  <si>
    <t>9 มหกรรมไทเก็กจังหวัดพังงา</t>
  </si>
  <si>
    <t>10 วันกตัญญูผู้สูงอายุ</t>
  </si>
  <si>
    <t>โครงการ..บริหารจัดการและประเมินผลงานด้านสาธารณสุข  
สำนักงานสาธารณสุขจังหวัดพังงา ประจำปีงบประมาณ  ๒๕๖๔</t>
  </si>
  <si>
    <t>๔.๑ เพื่อบริหาร จัดการ และพัฒนางานด้านสาธารณสุข สำนักงานสาธารณสุขจังหวัดพังงา ทั้งระดับจังหวัด อำเภอ และตำบล               ๔.๒ ประสานการสนับสนุนและส่งเสริมการปฏิบัติงานสาธารณสุขทุกระดับ ๔.๓ เพื่อติดตามการดำเนินงานให้เป็นไปตามเป้าหมาย และตัวชี้วัดความสำเร็จ รวมถึงการประเมินผลการปฏิบัติงานในทุกระดับจากเป้าหมายความสำเร็จของการดำเนินงานด้านต่างๆ</t>
  </si>
  <si>
    <t>ครั้งละ 60 คน</t>
  </si>
  <si>
    <t>ต.ค.62 - ก.ย.63</t>
  </si>
  <si>
    <t>โสภิต  เกลี้ยงประไพ</t>
  </si>
  <si>
    <t>ประกิจ สาระเทพ</t>
  </si>
  <si>
    <t xml:space="preserve">โครงการพัฒนาระบบสุขภาพปฐมภูมิ </t>
  </si>
  <si>
    <t>โครงการพัฒนาองค์ความรู้มาตรฐานสุขศึกษาระดับอำเภอ / ระดับจังหวัด   ปี 2564</t>
  </si>
  <si>
    <t>ขอผลผลิต</t>
  </si>
  <si>
    <t>โครงการเฝ้าระวังพฤติกรรมที่สัมพันธ์กับการติดเชื้อเอชไอวี/เอดส์ ด้วยเครื่องคอมพิวเตอร์แบบมือถือโปรแกรมปาล์ม</t>
  </si>
  <si>
    <t>กลุ่มงานทันตสาธารณสุข</t>
  </si>
  <si>
    <t>โครงการสุขจังที่พังงา Food San &amp; Safety</t>
  </si>
  <si>
    <t xml:space="preserve">โครงการลดการใช้สารเคมีในเกษตรกร </t>
  </si>
  <si>
    <t xml:space="preserve">โครงการยกระดับมาตรฐานสถานประกอบการด้านผลิตภัณฑ์สุขภาพ จังหวัดพังงา ปี 2564  </t>
  </si>
  <si>
    <t xml:space="preserve">โครงการขับการดำเนินงานสุขภาพจิตจังหวัดพังงา ปีงบประมาณ 2564 </t>
  </si>
  <si>
    <t>งบยาเสพติด</t>
  </si>
  <si>
    <t>โครงการพัฒนาระบบ Digital Transformation จังหวัดพังงา ปี 2564</t>
  </si>
  <si>
    <t>P4401</t>
  </si>
  <si>
    <t>โครงการพัฒนาคุณภาพงานป้องกันการติดเชื้อเอชไอวี จังหวัดพังงา 2563</t>
  </si>
  <si>
    <t>P1811</t>
  </si>
  <si>
    <t>P 1802</t>
  </si>
  <si>
    <t>P 1803</t>
  </si>
  <si>
    <t>P 1804</t>
  </si>
  <si>
    <t>P 1805</t>
  </si>
  <si>
    <t>P4402</t>
  </si>
  <si>
    <t>P4403</t>
  </si>
  <si>
    <t>P4404</t>
  </si>
  <si>
    <t xml:space="preserve">1.เจ้าหน้าที่มีพฤติกรรมการปฏิบัติราชการ และพฤติกรรมการบริการ ไม่ถูกต้อง </t>
  </si>
  <si>
    <t xml:space="preserve">1.เพื่อส่งเสริมให้เจ้าหน้าที่มีความรู้ความเข้าใจเกี่ยวกับวินัยข้าราชการ และการรักษาวินัย และสามารถนำความรู้ที่ได้รับจากการเข้าอบรมไปใช้เป็นแนวทางในการปฏิบัติราชการ </t>
  </si>
  <si>
    <t>บุคลากรในสังกัดสำนักงานสาธารณสุขจังหวัดพังงาจำนวน 40 คน</t>
  </si>
  <si>
    <t>โครงการอบรมหลักสูตรระบาดวิทยาด้านการเฝ้าระวังสอบสวนควบคุมโรค สำหรับเจ้าหน้าที่ในหน่วย CDCU และการเฝ้าระวังการดื้อยาต้านไวรัสเอชไอวี สำนักงานสาธารณสุขจังหวัดพังงา ปีงบประมาณ 2564</t>
  </si>
  <si>
    <t>พัฒนาระบบเฝ้าระวังการดื้อยายาต้านไวรัสเอชไอวีและผู้ป่วยเอดส์ที่กินยาต้านไวรัส</t>
  </si>
  <si>
    <t>เจ้าหน้าที่ระบาดใน รพ.และ รพ.สต.</t>
  </si>
  <si>
    <t>กองทุนเอดส์</t>
  </si>
  <si>
    <t>ศุภโชค</t>
  </si>
  <si>
    <t>P 1815</t>
  </si>
  <si>
    <t>P1506</t>
  </si>
  <si>
    <t>P1504</t>
  </si>
  <si>
    <t>P1505</t>
  </si>
  <si>
    <t>ศูนย์ปฏิบัติการต่อต้านการทุจริต34,000 บาท และ สสจ.พังงา 4,000 บาท</t>
  </si>
  <si>
    <t>P1602</t>
  </si>
  <si>
    <t>P4301</t>
  </si>
  <si>
    <t>P2107</t>
  </si>
  <si>
    <t>P2101</t>
  </si>
  <si>
    <t>หน่วยบริการ สสจ.พังงา</t>
  </si>
  <si>
    <t>P1101</t>
  </si>
  <si>
    <t>ปรับจาก 156000</t>
  </si>
  <si>
    <t>P2106</t>
  </si>
  <si>
    <t>กรมสนับสนุน</t>
  </si>
  <si>
    <t>P2301</t>
  </si>
  <si>
    <t>P4302</t>
  </si>
  <si>
    <t>โครงการพัมนาระบบบริการการฟื้นฟูสมรรถภาพทางการแพทย์ระยะกลาง (intermediate care : IMC) จังหวัดพังงา ปีงบประมาณ 2563</t>
  </si>
  <si>
    <t>P2102</t>
  </si>
  <si>
    <t>P2103</t>
  </si>
  <si>
    <t>โครงการปรับเปลี่ยนพฤติกรรมสุขภาพ ลดเสี่ยง ลดโรค NCDs บุคลากรสาธารณสุข</t>
  </si>
  <si>
    <t>เพื่อส่งเสริมบุคลากรกลุ่มเสี่ยงความดัน/เบาหวาน รู้เท่าทันและจัดการสุขภาพตนเองได้</t>
  </si>
  <si>
    <t>บุคลากรกลุ่มเสี่ยง สสจ./สสอ./รพ. จำนวน 50 คน</t>
  </si>
  <si>
    <t>ธ.ค.-63-ก.ย.64</t>
  </si>
  <si>
    <t>PP non UC</t>
  </si>
  <si>
    <t>P1102</t>
  </si>
  <si>
    <t>โครงการขับเคลื่อนระบบบริการสุขภาพ(Service Plan) ปีงบประมาณ 2564</t>
  </si>
  <si>
    <t>P2108</t>
  </si>
  <si>
    <t>โครงการพัฒนาคุณภาพหน่วยบริการและเครือข่ายบริการ จังหวัดพังงา ปี 64</t>
  </si>
  <si>
    <t>P2109</t>
  </si>
  <si>
    <t>P1511</t>
  </si>
  <si>
    <t>1.องค์กรแห่งความสุข</t>
  </si>
  <si>
    <t>2.อื่นๆ</t>
  </si>
  <si>
    <t>P3201</t>
  </si>
  <si>
    <t>P3203</t>
  </si>
  <si>
    <t>P3202</t>
  </si>
  <si>
    <t>P3101</t>
  </si>
  <si>
    <t>P3102</t>
  </si>
  <si>
    <t>บริการปฐมภูมิ</t>
  </si>
  <si>
    <t>พชอ.</t>
  </si>
  <si>
    <t>PP Non UC</t>
  </si>
  <si>
    <t>2 ธ.ค.693</t>
  </si>
  <si>
    <t>P1813</t>
  </si>
  <si>
    <t xml:space="preserve"> ต.ค.63</t>
  </si>
  <si>
    <t>P1502</t>
  </si>
  <si>
    <t>สนับสนุนเฟส 1</t>
  </si>
  <si>
    <t>P1201</t>
  </si>
  <si>
    <t>P1703</t>
  </si>
  <si>
    <t>P1701</t>
  </si>
  <si>
    <t>P1702</t>
  </si>
  <si>
    <t>โครงการอบรม "เสริมสร้างวินัย และคุณธรรม บุคลากรในสังกัดสำนักงานสาธารณสุขจังหวัดพังงา ประจำปีงบประมาณ พ.ศ.2564</t>
  </si>
  <si>
    <t>งบ รพ.</t>
  </si>
  <si>
    <t>P2402</t>
  </si>
  <si>
    <t>P4405</t>
  </si>
  <si>
    <t>P4406</t>
  </si>
  <si>
    <t>P4101</t>
  </si>
  <si>
    <t>กิจกรรมที่ 1.ประชุมเชิงปฏิบัติการระดับพื้นที่</t>
  </si>
  <si>
    <t>1.เพื่อติดตามการดำเนินการระบบเทคโนโลยีสารสนเทศ รพช.และ รพท.</t>
  </si>
  <si>
    <t>7 รพช./2 รพท./ รพ.สต.</t>
  </si>
  <si>
    <t>พ.ย. 2563 - ส.ค.2564</t>
  </si>
  <si>
    <t xml:space="preserve"> กิจกรรมที่ 2.อบรมเชิงปฏิบัติการระบบเครือข่ายและความปลอดภัยสำหรับผู้ดูแลระบบ(Admin)</t>
  </si>
  <si>
    <t>2.เพื่อพัฒนาบุคลากรในยุคดิจิทัล ให้ดูแลระบบเครือข่ายได้อย่างปลอดภัย</t>
  </si>
  <si>
    <t>ผู้ดูแลระบบ  100 คน</t>
  </si>
  <si>
    <t>กพ.2564</t>
  </si>
  <si>
    <t>กิจกรรมที่3 ประชุมเชิงปฏิบัติการผู้ดูแลระบบ</t>
  </si>
  <si>
    <t>3.เพื่อประชุมคณะทำงานไอทีติดตามผลการดำเนินงาน</t>
  </si>
  <si>
    <t>คณะทำงานไอที 10 คน</t>
  </si>
  <si>
    <t>ม.ค. 2564 - ส.ค.2564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</si>
</sst>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.0_-;\-* #,##0.0_-;_-* &quot;-&quot;??_-;_-@_-"/>
    <numFmt numFmtId="211" formatCode="_-* #,##0_-;\-* #,##0_-;_-* &quot;-&quot;??_-;_-@_-"/>
    <numFmt numFmtId="212" formatCode="_(* #,##0_);_(* \(#,##0\);_(* &quot;-&quot;??_);_(@_)"/>
    <numFmt numFmtId="213" formatCode="[$-D000000]mmm\-yyyy"/>
    <numFmt numFmtId="214" formatCode="[$-D00041E]#,##0"/>
    <numFmt numFmtId="215" formatCode="#,##0_ ;\-#,##0\ "/>
    <numFmt numFmtId="216" formatCode="[$-D00041E]0"/>
  </numFmts>
  <fonts count="1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u val="single"/>
      <sz val="14"/>
      <color indexed="10"/>
      <name val="TH SarabunPSK"/>
      <family val="2"/>
    </font>
    <font>
      <sz val="14"/>
      <name val="Wingdings"/>
      <family val="0"/>
    </font>
    <font>
      <u val="single"/>
      <sz val="14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6"/>
      <color indexed="8"/>
      <name val="TH SarabunIT๙"/>
      <family val="2"/>
    </font>
    <font>
      <sz val="14"/>
      <name val="Tahoma"/>
      <family val="2"/>
    </font>
    <font>
      <sz val="12"/>
      <name val="TH SarabunIT๙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Wingdings 2"/>
      <family val="1"/>
    </font>
    <font>
      <sz val="14"/>
      <name val="TH NiramitIT๙"/>
      <family val="0"/>
    </font>
    <font>
      <sz val="14"/>
      <name val="TH SarabunPSK"/>
      <family val="2"/>
    </font>
    <font>
      <b/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3"/>
      <name val="TH SarabunPSK"/>
      <family val="2"/>
    </font>
    <font>
      <sz val="14"/>
      <name val="Times New Roman"/>
      <family val="1"/>
    </font>
    <font>
      <sz val="14"/>
      <color indexed="8"/>
      <name val="TH Sarabun New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4"/>
      <color indexed="8"/>
      <name val="TH NiramitIT๙"/>
      <family val="0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NiramitIT๙"/>
      <family val="0"/>
    </font>
    <font>
      <sz val="14"/>
      <color indexed="10"/>
      <name val="TH SarabunIT๙"/>
      <family val="2"/>
    </font>
    <font>
      <sz val="13"/>
      <color indexed="17"/>
      <name val="TH SarabunPSK"/>
      <family val="2"/>
    </font>
    <font>
      <sz val="13"/>
      <color indexed="10"/>
      <name val="TH SarabunPSK"/>
      <family val="2"/>
    </font>
    <font>
      <sz val="14"/>
      <color indexed="30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Wingdings"/>
      <family val="0"/>
    </font>
    <font>
      <b/>
      <sz val="16"/>
      <color indexed="8"/>
      <name val="TH SarabunIT๙"/>
      <family val="2"/>
    </font>
    <font>
      <b/>
      <sz val="14"/>
      <color indexed="10"/>
      <name val="TH SarabunPSK"/>
      <family val="2"/>
    </font>
    <font>
      <sz val="16"/>
      <color indexed="19"/>
      <name val="TH SarabunIT๙"/>
      <family val="2"/>
    </font>
    <font>
      <sz val="16"/>
      <color indexed="8"/>
      <name val="Tahoma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1"/>
      <color indexed="63"/>
      <name val="Arial"/>
      <family val="2"/>
    </font>
    <font>
      <b/>
      <sz val="14"/>
      <color indexed="17"/>
      <name val="TH SarabunPSK"/>
      <family val="2"/>
    </font>
    <font>
      <sz val="11"/>
      <name val="Tahoma"/>
      <family val="2"/>
    </font>
    <font>
      <sz val="11"/>
      <color indexed="8"/>
      <name val="TH SarabunPSK"/>
      <family val="2"/>
    </font>
    <font>
      <b/>
      <sz val="16"/>
      <color indexed="17"/>
      <name val="TH SarabunPSK"/>
      <family val="2"/>
    </font>
    <font>
      <sz val="11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17"/>
      <name val="TH SarabunPSK"/>
      <family val="2"/>
    </font>
    <font>
      <sz val="14"/>
      <color indexed="36"/>
      <name val="Tahoma"/>
      <family val="2"/>
    </font>
    <font>
      <b/>
      <sz val="14"/>
      <name val="Tahoma"/>
      <family val="2"/>
    </font>
    <font>
      <sz val="14"/>
      <color indexed="36"/>
      <name val="TH SarabunPSK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NiramitIT๙"/>
      <family val="0"/>
    </font>
    <font>
      <b/>
      <sz val="16"/>
      <color theme="1"/>
      <name val="TH SarabunPSK"/>
      <family val="2"/>
    </font>
    <font>
      <sz val="14"/>
      <color rgb="FF000000"/>
      <name val="TH SarabunIT๙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NiramitIT๙"/>
      <family val="0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3"/>
      <color rgb="FF00B050"/>
      <name val="TH SarabunPSK"/>
      <family val="2"/>
    </font>
    <font>
      <sz val="13"/>
      <color rgb="FFFF0000"/>
      <name val="TH SarabunPSK"/>
      <family val="2"/>
    </font>
    <font>
      <sz val="14"/>
      <color rgb="FF0070C0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theme="1"/>
      <name val="Wingdings"/>
      <family val="0"/>
    </font>
    <font>
      <b/>
      <sz val="16"/>
      <color rgb="FF000000"/>
      <name val="TH SarabunIT๙"/>
      <family val="2"/>
    </font>
    <font>
      <b/>
      <sz val="14"/>
      <color rgb="FFFF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4A442A"/>
      <name val="TH SarabunIT๙"/>
      <family val="2"/>
    </font>
    <font>
      <sz val="16"/>
      <color theme="1"/>
      <name val="Calibri"/>
      <family val="2"/>
    </font>
    <font>
      <b/>
      <sz val="14"/>
      <color rgb="FF000000"/>
      <name val="TH SarabunPSK"/>
      <family val="2"/>
    </font>
    <font>
      <sz val="12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b/>
      <sz val="18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4"/>
      <name val="Cambria"/>
      <family val="2"/>
    </font>
    <font>
      <sz val="11"/>
      <color rgb="FF333333"/>
      <name val="Arial"/>
      <family val="2"/>
    </font>
    <font>
      <sz val="16"/>
      <color theme="1"/>
      <name val="Cambria"/>
      <family val="2"/>
    </font>
    <font>
      <b/>
      <sz val="14"/>
      <color rgb="FF00B050"/>
      <name val="TH SarabunPSK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1"/>
      <color theme="1"/>
      <name val="TH SarabunPSK"/>
      <family val="2"/>
    </font>
    <font>
      <b/>
      <sz val="16"/>
      <color rgb="FF00B050"/>
      <name val="TH SarabunPSK"/>
      <family val="2"/>
    </font>
    <font>
      <sz val="11"/>
      <color rgb="FFFF0000"/>
      <name val="TH SarabunPSK"/>
      <family val="2"/>
    </font>
    <font>
      <sz val="14"/>
      <color rgb="FF00B050"/>
      <name val="TH SarabunPSK"/>
      <family val="2"/>
    </font>
    <font>
      <sz val="14"/>
      <name val="Calibri"/>
      <family val="2"/>
    </font>
    <font>
      <sz val="14"/>
      <color rgb="FF7030A0"/>
      <name val="Calibri"/>
      <family val="2"/>
    </font>
    <font>
      <b/>
      <sz val="14"/>
      <name val="Calibri"/>
      <family val="2"/>
    </font>
    <font>
      <sz val="16"/>
      <color rgb="FFFF0000"/>
      <name val="TH SarabunPSK"/>
      <family val="2"/>
    </font>
    <font>
      <sz val="14"/>
      <color rgb="FF7030A0"/>
      <name val="TH SarabunPSK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22" borderId="0" applyNumberFormat="0" applyBorder="0" applyAlignment="0" applyProtection="0"/>
    <xf numFmtId="0" fontId="85" fillId="23" borderId="1" applyNumberFormat="0" applyAlignment="0" applyProtection="0"/>
    <xf numFmtId="0" fontId="86" fillId="24" borderId="0" applyNumberFormat="0" applyBorder="0" applyAlignment="0" applyProtection="0"/>
    <xf numFmtId="0" fontId="87" fillId="0" borderId="4" applyNumberFormat="0" applyFill="0" applyAlignment="0" applyProtection="0"/>
    <xf numFmtId="0" fontId="88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89" fillId="20" borderId="5" applyNumberFormat="0" applyAlignment="0" applyProtection="0"/>
    <xf numFmtId="0" fontId="0" fillId="32" borderId="6" applyNumberFormat="0" applyFont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26">
    <xf numFmtId="0" fontId="0" fillId="0" borderId="0" xfId="0" applyFont="1" applyAlignment="1">
      <alignment/>
    </xf>
    <xf numFmtId="0" fontId="93" fillId="0" borderId="0" xfId="0" applyFont="1" applyAlignment="1">
      <alignment horizontal="center" vertical="center" wrapText="1"/>
    </xf>
    <xf numFmtId="0" fontId="93" fillId="0" borderId="10" xfId="0" applyFont="1" applyBorder="1" applyAlignment="1">
      <alignment horizontal="left" vertical="top" wrapText="1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 wrapText="1"/>
    </xf>
    <xf numFmtId="211" fontId="93" fillId="0" borderId="10" xfId="33" applyNumberFormat="1" applyFont="1" applyBorder="1" applyAlignment="1">
      <alignment horizontal="center" vertical="top" wrapText="1"/>
    </xf>
    <xf numFmtId="211" fontId="93" fillId="0" borderId="10" xfId="33" applyNumberFormat="1" applyFont="1" applyBorder="1" applyAlignment="1">
      <alignment horizontal="center" vertical="top" textRotation="90" wrapText="1"/>
    </xf>
    <xf numFmtId="0" fontId="96" fillId="0" borderId="0" xfId="0" applyFont="1" applyAlignment="1">
      <alignment horizontal="center" vertical="top" wrapText="1"/>
    </xf>
    <xf numFmtId="0" fontId="97" fillId="0" borderId="10" xfId="0" applyFont="1" applyBorder="1" applyAlignment="1">
      <alignment horizontal="left" vertical="top" wrapText="1"/>
    </xf>
    <xf numFmtId="0" fontId="93" fillId="0" borderId="0" xfId="0" applyFont="1" applyAlignment="1">
      <alignment horizontal="center" vertical="top" wrapText="1"/>
    </xf>
    <xf numFmtId="0" fontId="98" fillId="0" borderId="0" xfId="0" applyFont="1" applyAlignment="1">
      <alignment vertical="top" wrapText="1"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top" wrapText="1"/>
    </xf>
    <xf numFmtId="0" fontId="100" fillId="0" borderId="0" xfId="0" applyFont="1" applyBorder="1" applyAlignment="1">
      <alignment vertical="top" wrapText="1"/>
    </xf>
    <xf numFmtId="0" fontId="100" fillId="0" borderId="0" xfId="0" applyFont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211" fontId="4" fillId="0" borderId="10" xfId="33" applyNumberFormat="1" applyFont="1" applyBorder="1" applyAlignment="1">
      <alignment horizontal="center" vertical="top" wrapText="1"/>
    </xf>
    <xf numFmtId="211" fontId="4" fillId="0" borderId="10" xfId="33" applyNumberFormat="1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" fontId="4" fillId="0" borderId="10" xfId="0" applyNumberFormat="1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211" fontId="93" fillId="0" borderId="10" xfId="0" applyNumberFormat="1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9" fillId="0" borderId="10" xfId="0" applyFont="1" applyBorder="1" applyAlignment="1">
      <alignment horizontal="left" vertical="top" wrapText="1"/>
    </xf>
    <xf numFmtId="211" fontId="3" fillId="0" borderId="10" xfId="33" applyNumberFormat="1" applyFont="1" applyBorder="1" applyAlignment="1">
      <alignment horizontal="center" vertical="top" wrapText="1"/>
    </xf>
    <xf numFmtId="3" fontId="93" fillId="0" borderId="10" xfId="0" applyNumberFormat="1" applyFont="1" applyBorder="1" applyAlignment="1">
      <alignment horizontal="left" vertical="top" wrapText="1"/>
    </xf>
    <xf numFmtId="0" fontId="101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left" vertical="center" wrapText="1"/>
    </xf>
    <xf numFmtId="1" fontId="93" fillId="0" borderId="10" xfId="0" applyNumberFormat="1" applyFont="1" applyBorder="1" applyAlignment="1">
      <alignment horizontal="center" vertical="top" wrapText="1"/>
    </xf>
    <xf numFmtId="0" fontId="101" fillId="0" borderId="10" xfId="0" applyFont="1" applyBorder="1" applyAlignment="1">
      <alignment horizontal="left" vertical="top" wrapText="1"/>
    </xf>
    <xf numFmtId="0" fontId="97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top" textRotation="90" wrapText="1"/>
    </xf>
    <xf numFmtId="1" fontId="4" fillId="0" borderId="10" xfId="0" applyNumberFormat="1" applyFont="1" applyBorder="1" applyAlignment="1">
      <alignment horizontal="center" vertical="top" wrapText="1"/>
    </xf>
    <xf numFmtId="0" fontId="102" fillId="0" borderId="10" xfId="0" applyFont="1" applyBorder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3" fontId="96" fillId="0" borderId="10" xfId="0" applyNumberFormat="1" applyFont="1" applyBorder="1" applyAlignment="1">
      <alignment horizontal="left" vertical="top" wrapText="1"/>
    </xf>
    <xf numFmtId="211" fontId="96" fillId="0" borderId="10" xfId="33" applyNumberFormat="1" applyFont="1" applyBorder="1" applyAlignment="1">
      <alignment horizontal="center" vertical="top" wrapText="1"/>
    </xf>
    <xf numFmtId="211" fontId="96" fillId="0" borderId="10" xfId="33" applyNumberFormat="1" applyFont="1" applyBorder="1" applyAlignment="1">
      <alignment horizontal="center" vertical="top" textRotation="90" wrapText="1"/>
    </xf>
    <xf numFmtId="0" fontId="103" fillId="0" borderId="10" xfId="0" applyFont="1" applyBorder="1" applyAlignment="1">
      <alignment horizontal="left" vertical="top" wrapText="1"/>
    </xf>
    <xf numFmtId="17" fontId="96" fillId="0" borderId="10" xfId="0" applyNumberFormat="1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98" fillId="0" borderId="0" xfId="0" applyFont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 readingOrder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top" wrapText="1"/>
    </xf>
    <xf numFmtId="0" fontId="104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top" wrapText="1"/>
    </xf>
    <xf numFmtId="0" fontId="105" fillId="0" borderId="11" xfId="0" applyFont="1" applyBorder="1" applyAlignment="1">
      <alignment horizontal="center" vertical="top" textRotation="90" wrapText="1"/>
    </xf>
    <xf numFmtId="0" fontId="106" fillId="0" borderId="11" xfId="0" applyFont="1" applyBorder="1" applyAlignment="1">
      <alignment horizontal="center" vertical="top" textRotation="90" wrapText="1"/>
    </xf>
    <xf numFmtId="0" fontId="107" fillId="0" borderId="11" xfId="0" applyFont="1" applyBorder="1" applyAlignment="1">
      <alignment horizontal="center" vertical="top" textRotation="90" wrapText="1"/>
    </xf>
    <xf numFmtId="0" fontId="10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96" fillId="0" borderId="10" xfId="0" applyFont="1" applyBorder="1" applyAlignment="1">
      <alignment vertical="top" wrapText="1"/>
    </xf>
    <xf numFmtId="0" fontId="96" fillId="0" borderId="12" xfId="0" applyFont="1" applyBorder="1" applyAlignment="1">
      <alignment horizontal="left" vertical="top" wrapText="1"/>
    </xf>
    <xf numFmtId="0" fontId="96" fillId="0" borderId="13" xfId="0" applyFont="1" applyBorder="1" applyAlignment="1">
      <alignment horizontal="left" vertical="top" wrapText="1"/>
    </xf>
    <xf numFmtId="0" fontId="96" fillId="0" borderId="14" xfId="0" applyFont="1" applyBorder="1" applyAlignment="1">
      <alignment horizontal="left" vertical="top" wrapText="1"/>
    </xf>
    <xf numFmtId="0" fontId="96" fillId="0" borderId="10" xfId="0" applyFont="1" applyBorder="1" applyAlignment="1">
      <alignment horizontal="center" vertical="top"/>
    </xf>
    <xf numFmtId="0" fontId="96" fillId="0" borderId="10" xfId="0" applyFont="1" applyBorder="1" applyAlignment="1">
      <alignment horizontal="left" vertical="top"/>
    </xf>
    <xf numFmtId="0" fontId="96" fillId="0" borderId="10" xfId="0" applyFont="1" applyBorder="1" applyAlignment="1">
      <alignment vertical="center" wrapText="1"/>
    </xf>
    <xf numFmtId="17" fontId="96" fillId="0" borderId="10" xfId="0" applyNumberFormat="1" applyFont="1" applyBorder="1" applyAlignment="1">
      <alignment horizontal="left" vertical="top" wrapText="1"/>
    </xf>
    <xf numFmtId="0" fontId="103" fillId="0" borderId="10" xfId="0" applyFont="1" applyBorder="1" applyAlignment="1">
      <alignment vertical="top" wrapText="1"/>
    </xf>
    <xf numFmtId="15" fontId="93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211" fontId="93" fillId="0" borderId="10" xfId="33" applyNumberFormat="1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3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horizontal="left" vertical="top" wrapText="1"/>
    </xf>
    <xf numFmtId="211" fontId="96" fillId="0" borderId="10" xfId="33" applyNumberFormat="1" applyFont="1" applyBorder="1" applyAlignment="1">
      <alignment horizontal="center" vertical="top" wrapText="1"/>
    </xf>
    <xf numFmtId="211" fontId="96" fillId="0" borderId="10" xfId="33" applyNumberFormat="1" applyFont="1" applyBorder="1" applyAlignment="1">
      <alignment horizontal="center" vertical="top" textRotation="90" wrapText="1"/>
    </xf>
    <xf numFmtId="0" fontId="93" fillId="0" borderId="10" xfId="0" applyFont="1" applyBorder="1" applyAlignment="1">
      <alignment horizontal="center" vertical="top" wrapText="1"/>
    </xf>
    <xf numFmtId="0" fontId="9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1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top" wrapText="1"/>
    </xf>
    <xf numFmtId="0" fontId="112" fillId="0" borderId="17" xfId="0" applyFont="1" applyBorder="1" applyAlignment="1">
      <alignment horizontal="left" vertical="top" wrapText="1"/>
    </xf>
    <xf numFmtId="0" fontId="113" fillId="0" borderId="17" xfId="0" applyFont="1" applyBorder="1" applyAlignment="1">
      <alignment horizontal="left" vertical="center" wrapText="1"/>
    </xf>
    <xf numFmtId="0" fontId="113" fillId="0" borderId="18" xfId="0" applyFont="1" applyBorder="1" applyAlignment="1">
      <alignment vertical="top" wrapText="1"/>
    </xf>
    <xf numFmtId="0" fontId="114" fillId="0" borderId="0" xfId="0" applyFont="1" applyAlignment="1">
      <alignment vertical="top" wrapText="1"/>
    </xf>
    <xf numFmtId="0" fontId="112" fillId="0" borderId="17" xfId="0" applyFont="1" applyBorder="1" applyAlignment="1">
      <alignment vertical="top" wrapText="1"/>
    </xf>
    <xf numFmtId="0" fontId="113" fillId="0" borderId="0" xfId="0" applyFont="1" applyAlignment="1">
      <alignment horizontal="left" vertical="top" wrapText="1"/>
    </xf>
    <xf numFmtId="0" fontId="112" fillId="0" borderId="0" xfId="0" applyFont="1" applyAlignment="1">
      <alignment horizontal="left" vertical="top" wrapText="1"/>
    </xf>
    <xf numFmtId="0" fontId="112" fillId="0" borderId="17" xfId="0" applyFont="1" applyBorder="1" applyAlignment="1">
      <alignment vertical="center" wrapText="1"/>
    </xf>
    <xf numFmtId="214" fontId="4" fillId="0" borderId="10" xfId="0" applyNumberFormat="1" applyFont="1" applyBorder="1" applyAlignment="1">
      <alignment horizontal="center" vertical="top" wrapText="1"/>
    </xf>
    <xf numFmtId="216" fontId="4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93" fillId="0" borderId="0" xfId="0" applyFont="1" applyAlignment="1">
      <alignment vertical="top" wrapText="1"/>
    </xf>
    <xf numFmtId="0" fontId="93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93" fillId="0" borderId="10" xfId="0" applyFont="1" applyBorder="1" applyAlignment="1">
      <alignment wrapText="1"/>
    </xf>
    <xf numFmtId="0" fontId="93" fillId="0" borderId="10" xfId="0" applyFont="1" applyBorder="1" applyAlignment="1">
      <alignment/>
    </xf>
    <xf numFmtId="3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 horizontal="left" wrapText="1"/>
    </xf>
    <xf numFmtId="0" fontId="94" fillId="0" borderId="10" xfId="0" applyFont="1" applyBorder="1" applyAlignment="1">
      <alignment/>
    </xf>
    <xf numFmtId="0" fontId="93" fillId="0" borderId="10" xfId="0" applyFont="1" applyBorder="1" applyAlignment="1">
      <alignment horizontal="left" wrapText="1" shrinkToFit="1"/>
    </xf>
    <xf numFmtId="3" fontId="94" fillId="0" borderId="10" xfId="0" applyNumberFormat="1" applyFont="1" applyBorder="1" applyAlignment="1">
      <alignment/>
    </xf>
    <xf numFmtId="0" fontId="11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9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/>
    </xf>
    <xf numFmtId="211" fontId="4" fillId="0" borderId="10" xfId="33" applyNumberFormat="1" applyFont="1" applyFill="1" applyBorder="1" applyAlignment="1">
      <alignment vertical="top" wrapText="1"/>
    </xf>
    <xf numFmtId="211" fontId="4" fillId="0" borderId="10" xfId="33" applyNumberFormat="1" applyFont="1" applyFill="1" applyBorder="1" applyAlignment="1">
      <alignment horizontal="center" vertical="top" textRotation="90" wrapText="1"/>
    </xf>
    <xf numFmtId="3" fontId="4" fillId="0" borderId="10" xfId="0" applyNumberFormat="1" applyFont="1" applyFill="1" applyBorder="1" applyAlignment="1">
      <alignment vertical="top" wrapText="1"/>
    </xf>
    <xf numFmtId="211" fontId="4" fillId="0" borderId="10" xfId="33" applyNumberFormat="1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left" vertical="top" wrapText="1"/>
    </xf>
    <xf numFmtId="211" fontId="93" fillId="0" borderId="10" xfId="33" applyNumberFormat="1" applyFont="1" applyFill="1" applyBorder="1" applyAlignment="1">
      <alignment horizontal="center" vertical="top" wrapText="1"/>
    </xf>
    <xf numFmtId="0" fontId="116" fillId="0" borderId="0" xfId="0" applyFont="1" applyBorder="1" applyAlignment="1">
      <alignment vertical="top" wrapText="1"/>
    </xf>
    <xf numFmtId="0" fontId="101" fillId="0" borderId="10" xfId="0" applyFont="1" applyBorder="1" applyAlignment="1">
      <alignment vertical="top" wrapText="1" readingOrder="1"/>
    </xf>
    <xf numFmtId="0" fontId="93" fillId="0" borderId="0" xfId="0" applyFont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93" fillId="0" borderId="0" xfId="0" applyFont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3" fillId="0" borderId="21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3" fillId="0" borderId="22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17" fillId="0" borderId="10" xfId="0" applyFont="1" applyBorder="1" applyAlignment="1">
      <alignment horizontal="left" vertical="top" wrapText="1" readingOrder="1"/>
    </xf>
    <xf numFmtId="1" fontId="93" fillId="0" borderId="10" xfId="33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  <xf numFmtId="0" fontId="18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 readingOrder="1"/>
    </xf>
    <xf numFmtId="211" fontId="4" fillId="0" borderId="23" xfId="33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readingOrder="1"/>
    </xf>
    <xf numFmtId="1" fontId="4" fillId="0" borderId="1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3" fillId="0" borderId="0" xfId="0" applyFont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3" fillId="13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center" vertical="top" wrapText="1"/>
    </xf>
    <xf numFmtId="3" fontId="3" fillId="13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horizontal="center" vertical="top" wrapText="1"/>
    </xf>
    <xf numFmtId="0" fontId="3" fillId="19" borderId="10" xfId="0" applyFont="1" applyFill="1" applyBorder="1" applyAlignment="1">
      <alignment horizontal="left" vertical="top" wrapText="1"/>
    </xf>
    <xf numFmtId="0" fontId="4" fillId="19" borderId="11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horizontal="center" vertical="top" wrapText="1"/>
    </xf>
    <xf numFmtId="17" fontId="4" fillId="19" borderId="10" xfId="0" applyNumberFormat="1" applyFont="1" applyFill="1" applyBorder="1" applyAlignment="1">
      <alignment horizontal="center" vertical="top" wrapText="1"/>
    </xf>
    <xf numFmtId="3" fontId="4" fillId="19" borderId="10" xfId="0" applyNumberFormat="1" applyFont="1" applyFill="1" applyBorder="1" applyAlignment="1">
      <alignment horizontal="center" vertical="top" wrapText="1"/>
    </xf>
    <xf numFmtId="0" fontId="96" fillId="19" borderId="10" xfId="0" applyFont="1" applyFill="1" applyBorder="1" applyAlignment="1">
      <alignment horizontal="center" vertical="top" wrapText="1"/>
    </xf>
    <xf numFmtId="0" fontId="93" fillId="13" borderId="10" xfId="0" applyFont="1" applyFill="1" applyBorder="1" applyAlignment="1">
      <alignment horizontal="center" vertical="top" wrapText="1"/>
    </xf>
    <xf numFmtId="0" fontId="96" fillId="13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3" fillId="0" borderId="10" xfId="0" applyFont="1" applyBorder="1" applyAlignment="1">
      <alignment horizontal="left" vertical="top" wrapText="1"/>
    </xf>
    <xf numFmtId="0" fontId="96" fillId="0" borderId="0" xfId="0" applyFont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9" fillId="0" borderId="10" xfId="0" applyFont="1" applyBorder="1" applyAlignment="1">
      <alignment vertical="top" wrapText="1"/>
    </xf>
    <xf numFmtId="0" fontId="96" fillId="0" borderId="10" xfId="0" applyFont="1" applyBorder="1" applyAlignment="1">
      <alignment horizontal="center" vertical="top" wrapText="1"/>
    </xf>
    <xf numFmtId="3" fontId="93" fillId="0" borderId="10" xfId="0" applyNumberFormat="1" applyFont="1" applyBorder="1" applyAlignment="1">
      <alignment horizontal="left" vertical="top" wrapText="1"/>
    </xf>
    <xf numFmtId="211" fontId="96" fillId="0" borderId="10" xfId="33" applyNumberFormat="1" applyFont="1" applyBorder="1" applyAlignment="1">
      <alignment horizontal="center" vertical="top" textRotation="90" wrapText="1"/>
    </xf>
    <xf numFmtId="0" fontId="93" fillId="0" borderId="10" xfId="0" applyFont="1" applyBorder="1" applyAlignment="1">
      <alignment horizontal="center" vertical="top" wrapText="1"/>
    </xf>
    <xf numFmtId="0" fontId="109" fillId="0" borderId="10" xfId="0" applyFont="1" applyBorder="1" applyAlignment="1">
      <alignment horizontal="center" vertical="top" wrapText="1"/>
    </xf>
    <xf numFmtId="0" fontId="3" fillId="13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center" vertical="top" wrapText="1"/>
    </xf>
    <xf numFmtId="3" fontId="3" fillId="13" borderId="10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 wrapText="1"/>
    </xf>
    <xf numFmtId="17" fontId="3" fillId="13" borderId="10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3" fillId="0" borderId="15" xfId="0" applyFont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horizontal="center" vertical="top" wrapText="1"/>
    </xf>
    <xf numFmtId="0" fontId="93" fillId="13" borderId="10" xfId="0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horizontal="center" vertical="top" wrapText="1"/>
    </xf>
    <xf numFmtId="43" fontId="4" fillId="0" borderId="10" xfId="33" applyFont="1" applyBorder="1" applyAlignment="1">
      <alignment horizontal="center" vertical="top" wrapText="1"/>
    </xf>
    <xf numFmtId="0" fontId="118" fillId="0" borderId="10" xfId="0" applyFont="1" applyBorder="1" applyAlignment="1">
      <alignment horizontal="left" vertical="top" wrapText="1"/>
    </xf>
    <xf numFmtId="3" fontId="4" fillId="0" borderId="10" xfId="33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top" wrapText="1"/>
    </xf>
    <xf numFmtId="0" fontId="93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93" fillId="0" borderId="15" xfId="0" applyFont="1" applyBorder="1" applyAlignment="1">
      <alignment horizontal="left" vertical="top" wrapText="1"/>
    </xf>
    <xf numFmtId="211" fontId="119" fillId="0" borderId="10" xfId="33" applyNumberFormat="1" applyFont="1" applyBorder="1" applyAlignment="1">
      <alignment horizontal="left" vertical="top" wrapText="1"/>
    </xf>
    <xf numFmtId="3" fontId="93" fillId="0" borderId="10" xfId="33" applyNumberFormat="1" applyFont="1" applyBorder="1" applyAlignment="1">
      <alignment horizontal="center" vertical="top" wrapText="1"/>
    </xf>
    <xf numFmtId="0" fontId="107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3" fillId="0" borderId="10" xfId="0" applyFont="1" applyBorder="1" applyAlignment="1">
      <alignment horizontal="left" vertical="top" wrapText="1"/>
    </xf>
    <xf numFmtId="211" fontId="93" fillId="0" borderId="10" xfId="33" applyNumberFormat="1" applyFont="1" applyBorder="1" applyAlignment="1">
      <alignment horizontal="center" vertical="top" wrapText="1"/>
    </xf>
    <xf numFmtId="0" fontId="93" fillId="0" borderId="0" xfId="0" applyFont="1" applyAlignment="1">
      <alignment horizontal="center" vertical="top" wrapText="1"/>
    </xf>
    <xf numFmtId="0" fontId="96" fillId="0" borderId="10" xfId="0" applyFont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0" fontId="101" fillId="0" borderId="10" xfId="0" applyFont="1" applyBorder="1" applyAlignment="1">
      <alignment horizontal="left" vertical="top" wrapText="1"/>
    </xf>
    <xf numFmtId="0" fontId="93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93" fillId="0" borderId="16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top" wrapText="1"/>
    </xf>
    <xf numFmtId="0" fontId="93" fillId="0" borderId="16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17" fontId="4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center" vertical="top" wrapText="1"/>
    </xf>
    <xf numFmtId="0" fontId="118" fillId="0" borderId="0" xfId="0" applyFont="1" applyBorder="1" applyAlignment="1">
      <alignment vertical="top" wrapText="1"/>
    </xf>
    <xf numFmtId="0" fontId="93" fillId="0" borderId="10" xfId="0" applyFont="1" applyBorder="1" applyAlignment="1">
      <alignment vertical="top" wrapText="1" readingOrder="1"/>
    </xf>
    <xf numFmtId="0" fontId="104" fillId="0" borderId="10" xfId="0" applyFont="1" applyBorder="1" applyAlignment="1">
      <alignment horizontal="left" vertical="top" wrapText="1" readingOrder="1"/>
    </xf>
    <xf numFmtId="0" fontId="4" fillId="34" borderId="10" xfId="0" applyFont="1" applyFill="1" applyBorder="1" applyAlignment="1">
      <alignment horizontal="center" vertical="top" wrapText="1"/>
    </xf>
    <xf numFmtId="0" fontId="101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101" fillId="34" borderId="10" xfId="0" applyFont="1" applyFill="1" applyBorder="1" applyAlignment="1">
      <alignment vertical="top" wrapText="1" readingOrder="1"/>
    </xf>
    <xf numFmtId="0" fontId="117" fillId="34" borderId="10" xfId="0" applyFont="1" applyFill="1" applyBorder="1" applyAlignment="1">
      <alignment horizontal="left" vertical="top" wrapText="1" readingOrder="1"/>
    </xf>
    <xf numFmtId="1" fontId="93" fillId="34" borderId="10" xfId="33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3" fillId="34" borderId="15" xfId="0" applyFont="1" applyFill="1" applyBorder="1" applyAlignment="1">
      <alignment horizontal="center" vertical="top" wrapText="1"/>
    </xf>
    <xf numFmtId="0" fontId="93" fillId="34" borderId="10" xfId="0" applyFont="1" applyFill="1" applyBorder="1" applyAlignment="1">
      <alignment horizontal="center" vertical="top" wrapText="1"/>
    </xf>
    <xf numFmtId="0" fontId="93" fillId="34" borderId="0" xfId="0" applyFont="1" applyFill="1" applyAlignment="1">
      <alignment horizontal="center" vertical="top" wrapText="1"/>
    </xf>
    <xf numFmtId="211" fontId="4" fillId="0" borderId="15" xfId="33" applyNumberFormat="1" applyFont="1" applyBorder="1" applyAlignment="1">
      <alignment horizontal="center" vertical="top" wrapText="1"/>
    </xf>
    <xf numFmtId="0" fontId="116" fillId="0" borderId="10" xfId="0" applyFont="1" applyBorder="1" applyAlignment="1">
      <alignment horizontal="left" vertical="top" wrapText="1" readingOrder="1"/>
    </xf>
    <xf numFmtId="211" fontId="93" fillId="0" borderId="10" xfId="33" applyNumberFormat="1" applyFont="1" applyBorder="1" applyAlignment="1">
      <alignment horizontal="left" vertical="top" wrapText="1" indent="1"/>
    </xf>
    <xf numFmtId="0" fontId="101" fillId="0" borderId="10" xfId="0" applyFont="1" applyBorder="1" applyAlignment="1">
      <alignment horizontal="left" wrapText="1" readingOrder="1"/>
    </xf>
    <xf numFmtId="1" fontId="93" fillId="0" borderId="10" xfId="33" applyNumberFormat="1" applyFont="1" applyBorder="1" applyAlignment="1">
      <alignment horizontal="left" vertical="top" wrapText="1" indent="1"/>
    </xf>
    <xf numFmtId="0" fontId="93" fillId="0" borderId="11" xfId="0" applyFont="1" applyBorder="1" applyAlignment="1">
      <alignment horizontal="left" vertical="top" wrapText="1" indent="1"/>
    </xf>
    <xf numFmtId="0" fontId="93" fillId="0" borderId="14" xfId="0" applyFont="1" applyBorder="1" applyAlignment="1">
      <alignment horizontal="left" vertical="top" wrapText="1"/>
    </xf>
    <xf numFmtId="0" fontId="104" fillId="0" borderId="10" xfId="0" applyFont="1" applyBorder="1" applyAlignment="1">
      <alignment horizontal="center" vertical="top" wrapText="1"/>
    </xf>
    <xf numFmtId="0" fontId="101" fillId="0" borderId="15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17" fillId="0" borderId="25" xfId="0" applyFont="1" applyBorder="1" applyAlignment="1">
      <alignment horizontal="left" vertical="top" wrapText="1" readingOrder="1"/>
    </xf>
    <xf numFmtId="0" fontId="120" fillId="0" borderId="15" xfId="0" applyFont="1" applyBorder="1" applyAlignment="1">
      <alignment horizontal="left" vertical="top" wrapText="1" readingOrder="1"/>
    </xf>
    <xf numFmtId="0" fontId="118" fillId="0" borderId="12" xfId="0" applyFont="1" applyBorder="1" applyAlignment="1">
      <alignment vertical="center" wrapText="1"/>
    </xf>
    <xf numFmtId="0" fontId="93" fillId="0" borderId="12" xfId="0" applyFont="1" applyBorder="1" applyAlignment="1">
      <alignment vertical="top" wrapText="1"/>
    </xf>
    <xf numFmtId="211" fontId="121" fillId="0" borderId="13" xfId="33" applyNumberFormat="1" applyFont="1" applyBorder="1" applyAlignment="1">
      <alignment vertical="top"/>
    </xf>
    <xf numFmtId="0" fontId="116" fillId="0" borderId="10" xfId="0" applyFont="1" applyBorder="1" applyAlignment="1">
      <alignment vertical="top" wrapText="1"/>
    </xf>
    <xf numFmtId="0" fontId="104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top" wrapText="1"/>
    </xf>
    <xf numFmtId="0" fontId="117" fillId="34" borderId="10" xfId="0" applyFont="1" applyFill="1" applyBorder="1" applyAlignment="1">
      <alignment vertical="top" wrapText="1"/>
    </xf>
    <xf numFmtId="211" fontId="4" fillId="34" borderId="10" xfId="33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0" fontId="4" fillId="34" borderId="26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6" xfId="0" applyNumberFormat="1" applyFont="1" applyFill="1" applyBorder="1" applyAlignment="1">
      <alignment horizontal="center" vertical="top" wrapText="1"/>
    </xf>
    <xf numFmtId="4" fontId="4" fillId="34" borderId="26" xfId="0" applyNumberFormat="1" applyFont="1" applyFill="1" applyBorder="1" applyAlignment="1">
      <alignment horizontal="center" vertical="top" wrapText="1"/>
    </xf>
    <xf numFmtId="3" fontId="4" fillId="34" borderId="26" xfId="0" applyNumberFormat="1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3" fillId="34" borderId="26" xfId="0" applyFont="1" applyFill="1" applyBorder="1" applyAlignment="1">
      <alignment horizontal="center" vertical="top" wrapText="1"/>
    </xf>
    <xf numFmtId="0" fontId="93" fillId="34" borderId="27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3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93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 readingOrder="1"/>
    </xf>
    <xf numFmtId="0" fontId="6" fillId="34" borderId="15" xfId="0" applyFont="1" applyFill="1" applyBorder="1" applyAlignment="1">
      <alignment horizontal="left" vertical="top" wrapText="1" readingOrder="1"/>
    </xf>
    <xf numFmtId="3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left" vertical="top" wrapText="1" readingOrder="1"/>
    </xf>
    <xf numFmtId="0" fontId="6" fillId="34" borderId="10" xfId="0" applyFont="1" applyFill="1" applyBorder="1" applyAlignment="1">
      <alignment horizontal="left" vertical="top" wrapText="1" readingOrder="1"/>
    </xf>
    <xf numFmtId="43" fontId="4" fillId="0" borderId="15" xfId="33" applyFont="1" applyBorder="1" applyAlignment="1">
      <alignment horizontal="center" vertical="top" wrapText="1"/>
    </xf>
    <xf numFmtId="43" fontId="4" fillId="0" borderId="16" xfId="33" applyFont="1" applyBorder="1" applyAlignment="1">
      <alignment horizontal="center" vertical="top" wrapText="1"/>
    </xf>
    <xf numFmtId="43" fontId="4" fillId="0" borderId="11" xfId="33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" fontId="93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 vertical="top" wrapText="1"/>
    </xf>
    <xf numFmtId="0" fontId="9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" fontId="4" fillId="0" borderId="11" xfId="0" applyNumberFormat="1" applyFont="1" applyBorder="1" applyAlignment="1">
      <alignment horizontal="center" vertical="top" wrapText="1"/>
    </xf>
    <xf numFmtId="0" fontId="9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7" fontId="4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textRotation="90" wrapText="1"/>
    </xf>
    <xf numFmtId="0" fontId="96" fillId="0" borderId="16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94" fillId="0" borderId="0" xfId="0" applyFont="1" applyBorder="1" applyAlignment="1">
      <alignment horizontal="justify" vertical="top"/>
    </xf>
    <xf numFmtId="0" fontId="23" fillId="0" borderId="21" xfId="0" applyFont="1" applyBorder="1" applyAlignment="1">
      <alignment vertical="top" wrapText="1"/>
    </xf>
    <xf numFmtId="215" fontId="4" fillId="0" borderId="15" xfId="33" applyNumberFormat="1" applyFont="1" applyBorder="1" applyAlignment="1">
      <alignment horizontal="center" vertical="top" wrapText="1"/>
    </xf>
    <xf numFmtId="215" fontId="4" fillId="0" borderId="16" xfId="33" applyNumberFormat="1" applyFont="1" applyBorder="1" applyAlignment="1">
      <alignment horizontal="center" vertical="top" wrapText="1"/>
    </xf>
    <xf numFmtId="215" fontId="4" fillId="0" borderId="16" xfId="33" applyNumberFormat="1" applyFont="1" applyBorder="1" applyAlignment="1">
      <alignment horizontal="center" vertical="top" textRotation="90" wrapText="1"/>
    </xf>
    <xf numFmtId="215" fontId="4" fillId="0" borderId="11" xfId="33" applyNumberFormat="1" applyFont="1" applyBorder="1" applyAlignment="1">
      <alignment horizontal="center" vertical="top" wrapText="1"/>
    </xf>
    <xf numFmtId="215" fontId="4" fillId="0" borderId="11" xfId="33" applyNumberFormat="1" applyFont="1" applyBorder="1" applyAlignment="1">
      <alignment horizontal="center" vertical="top" textRotation="90" wrapText="1"/>
    </xf>
    <xf numFmtId="215" fontId="4" fillId="0" borderId="10" xfId="33" applyNumberFormat="1" applyFont="1" applyBorder="1" applyAlignment="1">
      <alignment horizontal="center" vertical="top" wrapText="1"/>
    </xf>
    <xf numFmtId="215" fontId="4" fillId="0" borderId="10" xfId="33" applyNumberFormat="1" applyFont="1" applyBorder="1" applyAlignment="1">
      <alignment horizontal="center" vertical="top" textRotation="90" wrapText="1"/>
    </xf>
    <xf numFmtId="0" fontId="4" fillId="0" borderId="12" xfId="0" applyFont="1" applyBorder="1" applyAlignment="1">
      <alignment horizontal="center" vertical="top" wrapText="1"/>
    </xf>
    <xf numFmtId="3" fontId="9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118" fillId="0" borderId="10" xfId="0" applyNumberFormat="1" applyFont="1" applyBorder="1" applyAlignment="1">
      <alignment horizontal="center" vertical="top" wrapText="1"/>
    </xf>
    <xf numFmtId="3" fontId="118" fillId="0" borderId="10" xfId="0" applyNumberFormat="1" applyFont="1" applyBorder="1" applyAlignment="1">
      <alignment horizontal="center" vertical="top" textRotation="90" wrapText="1"/>
    </xf>
    <xf numFmtId="3" fontId="93" fillId="0" borderId="10" xfId="0" applyNumberFormat="1" applyFont="1" applyBorder="1" applyAlignment="1">
      <alignment horizontal="center" vertical="top" wrapText="1"/>
    </xf>
    <xf numFmtId="3" fontId="93" fillId="0" borderId="10" xfId="0" applyNumberFormat="1" applyFont="1" applyBorder="1" applyAlignment="1">
      <alignment horizontal="center" vertical="top" textRotation="90" wrapText="1"/>
    </xf>
    <xf numFmtId="0" fontId="122" fillId="0" borderId="12" xfId="0" applyFont="1" applyBorder="1" applyAlignment="1">
      <alignment horizontal="left" vertical="top" wrapText="1"/>
    </xf>
    <xf numFmtId="0" fontId="123" fillId="0" borderId="10" xfId="0" applyFont="1" applyBorder="1" applyAlignment="1">
      <alignment horizontal="center" vertical="top" wrapText="1"/>
    </xf>
    <xf numFmtId="0" fontId="123" fillId="0" borderId="25" xfId="0" applyFont="1" applyBorder="1" applyAlignment="1">
      <alignment horizontal="center" vertical="top" wrapText="1"/>
    </xf>
    <xf numFmtId="0" fontId="104" fillId="0" borderId="15" xfId="0" applyFont="1" applyBorder="1" applyAlignment="1">
      <alignment horizontal="center" vertical="center" wrapText="1"/>
    </xf>
    <xf numFmtId="3" fontId="118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211" fontId="4" fillId="0" borderId="11" xfId="33" applyNumberFormat="1" applyFont="1" applyBorder="1" applyAlignment="1">
      <alignment horizontal="center" vertical="top" wrapText="1"/>
    </xf>
    <xf numFmtId="3" fontId="93" fillId="0" borderId="0" xfId="0" applyNumberFormat="1" applyFont="1" applyAlignment="1">
      <alignment/>
    </xf>
    <xf numFmtId="3" fontId="9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3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3" fontId="4" fillId="0" borderId="15" xfId="33" applyNumberFormat="1" applyFont="1" applyBorder="1" applyAlignment="1">
      <alignment horizontal="center" vertical="top" wrapText="1"/>
    </xf>
    <xf numFmtId="3" fontId="4" fillId="0" borderId="16" xfId="33" applyNumberFormat="1" applyFont="1" applyBorder="1" applyAlignment="1">
      <alignment horizontal="center" vertical="top" wrapText="1"/>
    </xf>
    <xf numFmtId="3" fontId="4" fillId="0" borderId="11" xfId="33" applyNumberFormat="1" applyFont="1" applyBorder="1" applyAlignment="1">
      <alignment horizontal="center" vertical="top" wrapText="1"/>
    </xf>
    <xf numFmtId="43" fontId="4" fillId="0" borderId="16" xfId="33" applyFont="1" applyBorder="1" applyAlignment="1">
      <alignment horizontal="center" vertical="center" wrapText="1"/>
    </xf>
    <xf numFmtId="41" fontId="26" fillId="34" borderId="16" xfId="33" applyNumberFormat="1" applyFont="1" applyFill="1" applyBorder="1" applyAlignment="1">
      <alignment horizontal="center" vertical="top" wrapText="1"/>
    </xf>
    <xf numFmtId="211" fontId="4" fillId="0" borderId="16" xfId="33" applyNumberFormat="1" applyFont="1" applyBorder="1" applyAlignment="1">
      <alignment horizontal="right" vertical="top" wrapText="1"/>
    </xf>
    <xf numFmtId="0" fontId="12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125" fillId="0" borderId="16" xfId="0" applyFont="1" applyBorder="1" applyAlignment="1">
      <alignment/>
    </xf>
    <xf numFmtId="41" fontId="4" fillId="0" borderId="16" xfId="33" applyNumberFormat="1" applyFont="1" applyBorder="1" applyAlignment="1">
      <alignment horizontal="center" vertical="top" wrapText="1"/>
    </xf>
    <xf numFmtId="211" fontId="4" fillId="0" borderId="16" xfId="33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41" fontId="4" fillId="0" borderId="11" xfId="33" applyNumberFormat="1" applyFont="1" applyBorder="1" applyAlignment="1">
      <alignment horizontal="center" vertical="top" wrapText="1"/>
    </xf>
    <xf numFmtId="211" fontId="4" fillId="0" borderId="11" xfId="33" applyNumberFormat="1" applyFont="1" applyBorder="1" applyAlignment="1">
      <alignment horizontal="center" vertical="top" textRotation="90" wrapText="1"/>
    </xf>
    <xf numFmtId="43" fontId="4" fillId="0" borderId="11" xfId="33" applyFont="1" applyBorder="1" applyAlignment="1">
      <alignment vertical="center" wrapText="1"/>
    </xf>
    <xf numFmtId="0" fontId="27" fillId="0" borderId="11" xfId="0" applyFont="1" applyBorder="1" applyAlignment="1">
      <alignment horizontal="center" vertical="top" wrapText="1"/>
    </xf>
    <xf numFmtId="0" fontId="124" fillId="0" borderId="11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left" vertical="top" wrapText="1"/>
    </xf>
    <xf numFmtId="0" fontId="93" fillId="0" borderId="24" xfId="0" applyFont="1" applyBorder="1" applyAlignment="1">
      <alignment horizontal="center" vertical="center" wrapText="1"/>
    </xf>
    <xf numFmtId="211" fontId="118" fillId="0" borderId="16" xfId="33" applyNumberFormat="1" applyFont="1" applyBorder="1" applyAlignment="1">
      <alignment horizontal="center" vertical="top" wrapText="1"/>
    </xf>
    <xf numFmtId="0" fontId="93" fillId="0" borderId="16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4" fillId="0" borderId="24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4" fillId="0" borderId="11" xfId="0" applyFont="1" applyFill="1" applyBorder="1" applyAlignment="1">
      <alignment horizontal="left" vertical="top" wrapText="1"/>
    </xf>
    <xf numFmtId="0" fontId="94" fillId="0" borderId="11" xfId="0" applyFont="1" applyFill="1" applyBorder="1" applyAlignment="1">
      <alignment horizontal="center" vertical="top" wrapText="1"/>
    </xf>
    <xf numFmtId="17" fontId="94" fillId="0" borderId="11" xfId="0" applyNumberFormat="1" applyFont="1" applyFill="1" applyBorder="1" applyAlignment="1">
      <alignment horizontal="center" vertical="top" wrapText="1"/>
    </xf>
    <xf numFmtId="3" fontId="94" fillId="0" borderId="11" xfId="33" applyNumberFormat="1" applyFont="1" applyFill="1" applyBorder="1" applyAlignment="1">
      <alignment horizontal="center" vertical="top" textRotation="90" wrapText="1"/>
    </xf>
    <xf numFmtId="3" fontId="94" fillId="0" borderId="11" xfId="33" applyNumberFormat="1" applyFont="1" applyFill="1" applyBorder="1" applyAlignment="1">
      <alignment vertical="center" wrapText="1"/>
    </xf>
    <xf numFmtId="0" fontId="126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3" fillId="0" borderId="15" xfId="0" applyFont="1" applyFill="1" applyBorder="1" applyAlignment="1">
      <alignment horizontal="center" vertical="top" wrapText="1"/>
    </xf>
    <xf numFmtId="15" fontId="93" fillId="0" borderId="15" xfId="0" applyNumberFormat="1" applyFont="1" applyFill="1" applyBorder="1" applyAlignment="1">
      <alignment horizontal="center" vertical="top" wrapText="1"/>
    </xf>
    <xf numFmtId="3" fontId="29" fillId="0" borderId="11" xfId="33" applyNumberFormat="1" applyFont="1" applyFill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79" fillId="0" borderId="0" xfId="0" applyFont="1" applyAlignment="1">
      <alignment/>
    </xf>
    <xf numFmtId="0" fontId="130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center" vertical="top" wrapText="1"/>
    </xf>
    <xf numFmtId="3" fontId="100" fillId="0" borderId="10" xfId="0" applyNumberFormat="1" applyFont="1" applyBorder="1" applyAlignment="1">
      <alignment vertical="top" wrapText="1"/>
    </xf>
    <xf numFmtId="3" fontId="131" fillId="0" borderId="10" xfId="0" applyNumberFormat="1" applyFont="1" applyBorder="1" applyAlignment="1">
      <alignment vertical="top" wrapText="1"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29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94" fillId="0" borderId="10" xfId="0" applyFont="1" applyFill="1" applyBorder="1" applyAlignment="1">
      <alignment horizontal="left" vertical="top" wrapText="1"/>
    </xf>
    <xf numFmtId="0" fontId="94" fillId="0" borderId="10" xfId="0" applyFont="1" applyFill="1" applyBorder="1" applyAlignment="1">
      <alignment vertical="top" wrapText="1"/>
    </xf>
    <xf numFmtId="0" fontId="94" fillId="0" borderId="10" xfId="0" applyFont="1" applyFill="1" applyBorder="1" applyAlignment="1">
      <alignment vertical="top"/>
    </xf>
    <xf numFmtId="211" fontId="29" fillId="0" borderId="10" xfId="33" applyNumberFormat="1" applyFont="1" applyFill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96" fillId="0" borderId="30" xfId="0" applyFont="1" applyFill="1" applyBorder="1" applyAlignment="1">
      <alignment vertical="top" wrapText="1"/>
    </xf>
    <xf numFmtId="0" fontId="133" fillId="0" borderId="30" xfId="0" applyFont="1" applyFill="1" applyBorder="1" applyAlignment="1">
      <alignment vertical="top" wrapText="1"/>
    </xf>
    <xf numFmtId="0" fontId="128" fillId="0" borderId="30" xfId="0" applyFont="1" applyFill="1" applyBorder="1" applyAlignment="1">
      <alignment/>
    </xf>
    <xf numFmtId="0" fontId="128" fillId="0" borderId="10" xfId="0" applyFont="1" applyFill="1" applyBorder="1" applyAlignment="1">
      <alignment/>
    </xf>
    <xf numFmtId="0" fontId="128" fillId="0" borderId="0" xfId="0" applyFont="1" applyFill="1" applyAlignment="1">
      <alignment/>
    </xf>
    <xf numFmtId="0" fontId="4" fillId="0" borderId="31" xfId="0" applyFont="1" applyFill="1" applyBorder="1" applyAlignment="1">
      <alignment vertical="top" wrapText="1"/>
    </xf>
    <xf numFmtId="3" fontId="96" fillId="0" borderId="31" xfId="0" applyNumberFormat="1" applyFont="1" applyFill="1" applyBorder="1" applyAlignment="1">
      <alignment horizontal="right" vertical="top" wrapText="1"/>
    </xf>
    <xf numFmtId="3" fontId="133" fillId="0" borderId="31" xfId="0" applyNumberFormat="1" applyFont="1" applyFill="1" applyBorder="1" applyAlignment="1">
      <alignment horizontal="right" vertical="top" wrapText="1"/>
    </xf>
    <xf numFmtId="3" fontId="4" fillId="0" borderId="31" xfId="0" applyNumberFormat="1" applyFont="1" applyFill="1" applyBorder="1" applyAlignment="1">
      <alignment vertical="top" wrapText="1"/>
    </xf>
    <xf numFmtId="0" fontId="128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3" fontId="96" fillId="0" borderId="31" xfId="0" applyNumberFormat="1" applyFont="1" applyFill="1" applyBorder="1" applyAlignment="1">
      <alignment horizontal="right" vertical="top"/>
    </xf>
    <xf numFmtId="3" fontId="133" fillId="0" borderId="3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3" fontId="111" fillId="0" borderId="11" xfId="0" applyNumberFormat="1" applyFont="1" applyFill="1" applyBorder="1" applyAlignment="1">
      <alignment vertical="top" wrapText="1"/>
    </xf>
    <xf numFmtId="3" fontId="127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0" fontId="134" fillId="0" borderId="0" xfId="0" applyFont="1" applyFill="1" applyAlignment="1">
      <alignment/>
    </xf>
    <xf numFmtId="0" fontId="4" fillId="0" borderId="30" xfId="0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vertical="top" wrapText="1"/>
    </xf>
    <xf numFmtId="0" fontId="134" fillId="0" borderId="30" xfId="0" applyFont="1" applyFill="1" applyBorder="1" applyAlignment="1">
      <alignment/>
    </xf>
    <xf numFmtId="3" fontId="96" fillId="0" borderId="31" xfId="0" applyNumberFormat="1" applyFont="1" applyFill="1" applyBorder="1" applyAlignment="1">
      <alignment vertical="top" wrapText="1"/>
    </xf>
    <xf numFmtId="3" fontId="133" fillId="0" borderId="31" xfId="0" applyNumberFormat="1" applyFont="1" applyFill="1" applyBorder="1" applyAlignment="1">
      <alignment vertical="top" wrapText="1"/>
    </xf>
    <xf numFmtId="0" fontId="134" fillId="0" borderId="31" xfId="0" applyFont="1" applyFill="1" applyBorder="1" applyAlignment="1">
      <alignment/>
    </xf>
    <xf numFmtId="0" fontId="135" fillId="0" borderId="0" xfId="0" applyFont="1" applyFill="1" applyAlignment="1">
      <alignment/>
    </xf>
    <xf numFmtId="0" fontId="13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top" wrapText="1"/>
    </xf>
    <xf numFmtId="3" fontId="4" fillId="0" borderId="28" xfId="0" applyNumberFormat="1" applyFont="1" applyFill="1" applyBorder="1" applyAlignment="1">
      <alignment vertical="top" wrapText="1"/>
    </xf>
    <xf numFmtId="0" fontId="136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6" fillId="0" borderId="0" xfId="0" applyFont="1" applyFill="1" applyAlignment="1">
      <alignment/>
    </xf>
    <xf numFmtId="3" fontId="96" fillId="0" borderId="30" xfId="0" applyNumberFormat="1" applyFont="1" applyFill="1" applyBorder="1" applyAlignment="1">
      <alignment vertical="top" wrapText="1"/>
    </xf>
    <xf numFmtId="3" fontId="133" fillId="0" borderId="3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3" fontId="96" fillId="0" borderId="32" xfId="0" applyNumberFormat="1" applyFont="1" applyFill="1" applyBorder="1" applyAlignment="1">
      <alignment vertical="top" wrapText="1"/>
    </xf>
    <xf numFmtId="3" fontId="133" fillId="0" borderId="32" xfId="0" applyNumberFormat="1" applyFont="1" applyFill="1" applyBorder="1" applyAlignment="1">
      <alignment vertical="top" wrapText="1"/>
    </xf>
    <xf numFmtId="3" fontId="4" fillId="0" borderId="32" xfId="0" applyNumberFormat="1" applyFont="1" applyFill="1" applyBorder="1" applyAlignment="1">
      <alignment vertical="top" wrapText="1"/>
    </xf>
    <xf numFmtId="0" fontId="134" fillId="0" borderId="32" xfId="0" applyFont="1" applyFill="1" applyBorder="1" applyAlignment="1">
      <alignment/>
    </xf>
    <xf numFmtId="3" fontId="111" fillId="0" borderId="30" xfId="0" applyNumberFormat="1" applyFont="1" applyFill="1" applyBorder="1" applyAlignment="1">
      <alignment vertical="top" wrapText="1"/>
    </xf>
    <xf numFmtId="3" fontId="127" fillId="0" borderId="30" xfId="0" applyNumberFormat="1" applyFont="1" applyFill="1" applyBorder="1" applyAlignment="1">
      <alignment vertical="top" wrapText="1"/>
    </xf>
    <xf numFmtId="3" fontId="3" fillId="0" borderId="30" xfId="0" applyNumberFormat="1" applyFont="1" applyFill="1" applyBorder="1" applyAlignment="1">
      <alignment vertical="top" wrapText="1"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4" fillId="0" borderId="30" xfId="0" applyFont="1" applyFill="1" applyBorder="1" applyAlignment="1">
      <alignment/>
    </xf>
    <xf numFmtId="0" fontId="79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3" fontId="111" fillId="0" borderId="10" xfId="0" applyNumberFormat="1" applyFont="1" applyFill="1" applyBorder="1" applyAlignment="1">
      <alignment vertical="top" wrapText="1"/>
    </xf>
    <xf numFmtId="3" fontId="127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/>
    </xf>
    <xf numFmtId="3" fontId="3" fillId="0" borderId="28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15" fontId="94" fillId="0" borderId="10" xfId="0" applyNumberFormat="1" applyFont="1" applyFill="1" applyBorder="1" applyAlignment="1">
      <alignment horizontal="center" vertical="top" wrapText="1"/>
    </xf>
    <xf numFmtId="0" fontId="101" fillId="0" borderId="0" xfId="0" applyFont="1" applyAlignment="1">
      <alignment vertical="top" wrapText="1"/>
    </xf>
    <xf numFmtId="211" fontId="133" fillId="0" borderId="10" xfId="33" applyNumberFormat="1" applyFont="1" applyBorder="1" applyAlignment="1">
      <alignment horizontal="center" vertical="top" wrapText="1"/>
    </xf>
    <xf numFmtId="15" fontId="93" fillId="0" borderId="15" xfId="0" applyNumberFormat="1" applyFont="1" applyBorder="1" applyAlignment="1">
      <alignment horizontal="center" vertical="top" wrapText="1"/>
    </xf>
    <xf numFmtId="0" fontId="137" fillId="0" borderId="0" xfId="0" applyFont="1" applyFill="1" applyAlignment="1">
      <alignment horizontal="center" vertical="top" wrapText="1"/>
    </xf>
    <xf numFmtId="3" fontId="111" fillId="0" borderId="10" xfId="0" applyNumberFormat="1" applyFont="1" applyBorder="1" applyAlignment="1">
      <alignment horizontal="center" vertical="top" wrapText="1"/>
    </xf>
    <xf numFmtId="3" fontId="133" fillId="0" borderId="10" xfId="0" applyNumberFormat="1" applyFont="1" applyBorder="1" applyAlignment="1">
      <alignment horizontal="center" vertical="top" wrapText="1"/>
    </xf>
    <xf numFmtId="3" fontId="133" fillId="0" borderId="10" xfId="0" applyNumberFormat="1" applyFont="1" applyBorder="1" applyAlignment="1">
      <alignment horizontal="center" vertical="top" textRotation="90" wrapText="1"/>
    </xf>
    <xf numFmtId="0" fontId="133" fillId="0" borderId="10" xfId="0" applyFont="1" applyBorder="1" applyAlignment="1">
      <alignment horizontal="center" vertical="top" wrapText="1"/>
    </xf>
    <xf numFmtId="0" fontId="93" fillId="0" borderId="15" xfId="0" applyFont="1" applyBorder="1" applyAlignment="1">
      <alignment horizontal="center" vertical="top" wrapText="1"/>
    </xf>
    <xf numFmtId="215" fontId="118" fillId="0" borderId="10" xfId="33" applyNumberFormat="1" applyFont="1" applyBorder="1" applyAlignment="1">
      <alignment horizontal="center" vertical="top" wrapText="1"/>
    </xf>
    <xf numFmtId="215" fontId="3" fillId="0" borderId="10" xfId="33" applyNumberFormat="1" applyFont="1" applyBorder="1" applyAlignment="1">
      <alignment horizontal="center" vertical="top" wrapText="1"/>
    </xf>
    <xf numFmtId="215" fontId="3" fillId="0" borderId="15" xfId="33" applyNumberFormat="1" applyFont="1" applyBorder="1" applyAlignment="1">
      <alignment horizontal="center" vertical="top" wrapText="1"/>
    </xf>
    <xf numFmtId="15" fontId="93" fillId="0" borderId="14" xfId="0" applyNumberFormat="1" applyFont="1" applyBorder="1" applyAlignment="1">
      <alignment horizontal="center" vertical="top" wrapText="1"/>
    </xf>
    <xf numFmtId="0" fontId="136" fillId="0" borderId="10" xfId="0" applyFont="1" applyFill="1" applyBorder="1" applyAlignment="1">
      <alignment/>
    </xf>
    <xf numFmtId="3" fontId="96" fillId="0" borderId="32" xfId="0" applyNumberFormat="1" applyFont="1" applyFill="1" applyBorder="1" applyAlignment="1">
      <alignment horizontal="right" vertical="top"/>
    </xf>
    <xf numFmtId="3" fontId="133" fillId="0" borderId="32" xfId="0" applyNumberFormat="1" applyFont="1" applyFill="1" applyBorder="1" applyAlignment="1">
      <alignment horizontal="right" vertical="top"/>
    </xf>
    <xf numFmtId="0" fontId="128" fillId="0" borderId="3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31" xfId="0" applyFont="1" applyFill="1" applyBorder="1" applyAlignment="1">
      <alignment vertical="top" wrapText="1"/>
    </xf>
    <xf numFmtId="0" fontId="128" fillId="0" borderId="11" xfId="0" applyFont="1" applyFill="1" applyBorder="1" applyAlignment="1">
      <alignment/>
    </xf>
    <xf numFmtId="211" fontId="96" fillId="0" borderId="31" xfId="33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3" fontId="96" fillId="0" borderId="15" xfId="0" applyNumberFormat="1" applyFont="1" applyFill="1" applyBorder="1" applyAlignment="1">
      <alignment vertical="top" wrapText="1"/>
    </xf>
    <xf numFmtId="3" fontId="133" fillId="0" borderId="15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28" fillId="0" borderId="15" xfId="0" applyFont="1" applyFill="1" applyBorder="1" applyAlignment="1">
      <alignment/>
    </xf>
    <xf numFmtId="15" fontId="4" fillId="0" borderId="31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96" fillId="0" borderId="0" xfId="0" applyFont="1" applyFill="1" applyAlignment="1">
      <alignment/>
    </xf>
    <xf numFmtId="15" fontId="4" fillId="0" borderId="31" xfId="0" applyNumberFormat="1" applyFont="1" applyFill="1" applyBorder="1" applyAlignment="1">
      <alignment/>
    </xf>
    <xf numFmtId="0" fontId="133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3" fontId="96" fillId="0" borderId="23" xfId="0" applyNumberFormat="1" applyFont="1" applyFill="1" applyBorder="1" applyAlignment="1">
      <alignment vertical="top" wrapText="1"/>
    </xf>
    <xf numFmtId="3" fontId="133" fillId="0" borderId="23" xfId="0" applyNumberFormat="1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/>
    </xf>
    <xf numFmtId="15" fontId="4" fillId="0" borderId="23" xfId="0" applyNumberFormat="1" applyFont="1" applyFill="1" applyBorder="1" applyAlignment="1">
      <alignment vertical="top"/>
    </xf>
    <xf numFmtId="15" fontId="4" fillId="0" borderId="32" xfId="0" applyNumberFormat="1" applyFont="1" applyFill="1" applyBorder="1" applyAlignment="1">
      <alignment/>
    </xf>
    <xf numFmtId="15" fontId="4" fillId="0" borderId="32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right" vertical="top"/>
    </xf>
    <xf numFmtId="0" fontId="138" fillId="0" borderId="0" xfId="0" applyFont="1" applyFill="1" applyAlignment="1">
      <alignment/>
    </xf>
    <xf numFmtId="0" fontId="4" fillId="0" borderId="30" xfId="0" applyFont="1" applyFill="1" applyBorder="1" applyAlignment="1">
      <alignment vertical="top"/>
    </xf>
    <xf numFmtId="15" fontId="4" fillId="0" borderId="3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28" fillId="0" borderId="10" xfId="0" applyFont="1" applyBorder="1" applyAlignment="1">
      <alignment/>
    </xf>
    <xf numFmtId="17" fontId="4" fillId="0" borderId="32" xfId="0" applyNumberFormat="1" applyFont="1" applyFill="1" applyBorder="1" applyAlignment="1">
      <alignment vertical="top"/>
    </xf>
    <xf numFmtId="1" fontId="4" fillId="0" borderId="15" xfId="33" applyNumberFormat="1" applyFont="1" applyBorder="1" applyAlignment="1">
      <alignment horizontal="center" vertical="top" wrapText="1"/>
    </xf>
    <xf numFmtId="15" fontId="93" fillId="0" borderId="11" xfId="0" applyNumberFormat="1" applyFont="1" applyBorder="1" applyAlignment="1">
      <alignment horizontal="center" vertical="top" wrapText="1"/>
    </xf>
    <xf numFmtId="0" fontId="96" fillId="0" borderId="12" xfId="0" applyFont="1" applyBorder="1" applyAlignment="1">
      <alignment horizontal="left" vertical="top" wrapText="1"/>
    </xf>
    <xf numFmtId="0" fontId="96" fillId="0" borderId="13" xfId="0" applyFont="1" applyBorder="1" applyAlignment="1">
      <alignment horizontal="left" vertical="top" wrapText="1"/>
    </xf>
    <xf numFmtId="0" fontId="96" fillId="0" borderId="14" xfId="0" applyFont="1" applyBorder="1" applyAlignment="1">
      <alignment horizontal="left" vertical="top" wrapText="1"/>
    </xf>
    <xf numFmtId="0" fontId="93" fillId="0" borderId="15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137" fillId="0" borderId="12" xfId="0" applyFont="1" applyBorder="1" applyAlignment="1">
      <alignment horizontal="left" vertical="top" wrapText="1"/>
    </xf>
    <xf numFmtId="0" fontId="137" fillId="0" borderId="13" xfId="0" applyFont="1" applyBorder="1" applyAlignment="1">
      <alignment horizontal="left" vertical="top" wrapText="1"/>
    </xf>
    <xf numFmtId="0" fontId="137" fillId="0" borderId="14" xfId="0" applyFont="1" applyBorder="1" applyAlignment="1">
      <alignment horizontal="left" vertical="top" wrapText="1"/>
    </xf>
    <xf numFmtId="0" fontId="137" fillId="0" borderId="12" xfId="0" applyFont="1" applyBorder="1" applyAlignment="1">
      <alignment horizontal="left" vertical="center" wrapText="1"/>
    </xf>
    <xf numFmtId="0" fontId="137" fillId="0" borderId="13" xfId="0" applyFont="1" applyBorder="1" applyAlignment="1">
      <alignment horizontal="left" vertical="center" wrapText="1"/>
    </xf>
    <xf numFmtId="0" fontId="137" fillId="0" borderId="14" xfId="0" applyFont="1" applyBorder="1" applyAlignment="1">
      <alignment horizontal="left" vertical="center" wrapText="1"/>
    </xf>
    <xf numFmtId="0" fontId="104" fillId="16" borderId="19" xfId="0" applyFont="1" applyFill="1" applyBorder="1" applyAlignment="1">
      <alignment horizontal="center" vertical="center" wrapText="1"/>
    </xf>
    <xf numFmtId="0" fontId="104" fillId="16" borderId="21" xfId="0" applyFont="1" applyFill="1" applyBorder="1" applyAlignment="1">
      <alignment horizontal="center" vertical="center" wrapText="1"/>
    </xf>
    <xf numFmtId="0" fontId="104" fillId="16" borderId="25" xfId="0" applyFont="1" applyFill="1" applyBorder="1" applyAlignment="1">
      <alignment horizontal="center" vertical="center" wrapText="1"/>
    </xf>
    <xf numFmtId="0" fontId="104" fillId="16" borderId="24" xfId="0" applyFont="1" applyFill="1" applyBorder="1" applyAlignment="1">
      <alignment horizontal="center" vertical="center" wrapText="1"/>
    </xf>
    <xf numFmtId="0" fontId="104" fillId="16" borderId="0" xfId="0" applyFont="1" applyFill="1" applyBorder="1" applyAlignment="1">
      <alignment horizontal="center" vertical="center" wrapText="1"/>
    </xf>
    <xf numFmtId="0" fontId="104" fillId="16" borderId="29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left"/>
    </xf>
    <xf numFmtId="0" fontId="93" fillId="0" borderId="15" xfId="0" applyFont="1" applyBorder="1" applyAlignment="1">
      <alignment horizontal="center" vertical="top" wrapText="1"/>
    </xf>
    <xf numFmtId="0" fontId="93" fillId="0" borderId="16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93" fillId="16" borderId="15" xfId="0" applyFont="1" applyFill="1" applyBorder="1" applyAlignment="1">
      <alignment horizontal="center" vertical="top" wrapText="1"/>
    </xf>
    <xf numFmtId="0" fontId="0" fillId="16" borderId="16" xfId="0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93" fillId="0" borderId="19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6" fillId="34" borderId="15" xfId="0" applyFont="1" applyFill="1" applyBorder="1" applyAlignment="1">
      <alignment horizontal="left" vertical="top" wrapText="1" readingOrder="1"/>
    </xf>
    <xf numFmtId="0" fontId="116" fillId="34" borderId="11" xfId="0" applyFont="1" applyFill="1" applyBorder="1" applyAlignment="1">
      <alignment horizontal="left" vertical="top" wrapText="1" readingOrder="1"/>
    </xf>
    <xf numFmtId="211" fontId="4" fillId="0" borderId="15" xfId="33" applyNumberFormat="1" applyFont="1" applyBorder="1" applyAlignment="1">
      <alignment horizontal="center" vertical="top" wrapText="1"/>
    </xf>
    <xf numFmtId="211" fontId="4" fillId="0" borderId="11" xfId="33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textRotation="90" wrapText="1"/>
    </xf>
    <xf numFmtId="3" fontId="4" fillId="0" borderId="11" xfId="0" applyNumberFormat="1" applyFont="1" applyBorder="1" applyAlignment="1">
      <alignment horizontal="center" vertical="top" textRotation="90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3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7" fillId="0" borderId="16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8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39" fillId="0" borderId="16" xfId="0" applyFont="1" applyBorder="1" applyAlignment="1">
      <alignment horizontal="left" vertical="top" wrapText="1"/>
    </xf>
    <xf numFmtId="0" fontId="139" fillId="0" borderId="16" xfId="0" applyFont="1" applyBorder="1" applyAlignment="1">
      <alignment vertical="top" wrapText="1"/>
    </xf>
    <xf numFmtId="41" fontId="26" fillId="34" borderId="16" xfId="33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43" fontId="4" fillId="0" borderId="16" xfId="0" applyNumberFormat="1" applyFont="1" applyBorder="1" applyAlignment="1">
      <alignment horizontal="center" vertical="top" wrapText="1"/>
    </xf>
    <xf numFmtId="43" fontId="4" fillId="0" borderId="16" xfId="33" applyFont="1" applyBorder="1" applyAlignment="1">
      <alignment horizontal="center" vertical="top" wrapText="1"/>
    </xf>
    <xf numFmtId="43" fontId="4" fillId="0" borderId="16" xfId="3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top" textRotation="90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40"/>
  <sheetViews>
    <sheetView zoomScale="80" zoomScaleNormal="80" zoomScalePageLayoutView="0" workbookViewId="0" topLeftCell="A16">
      <selection activeCell="C19" sqref="C19"/>
    </sheetView>
  </sheetViews>
  <sheetFormatPr defaultColWidth="9.140625" defaultRowHeight="15"/>
  <cols>
    <col min="1" max="1" width="5.28125" style="9" customWidth="1"/>
    <col min="2" max="2" width="22.8515625" style="9" customWidth="1"/>
    <col min="3" max="3" width="16.57421875" style="9" customWidth="1"/>
    <col min="4" max="4" width="15.00390625" style="9" customWidth="1"/>
    <col min="5" max="5" width="9.421875" style="9" customWidth="1"/>
    <col min="6" max="6" width="12.8515625" style="9" customWidth="1"/>
    <col min="7" max="7" width="8.7109375" style="9" customWidth="1"/>
    <col min="8" max="8" width="8.8515625" style="9" customWidth="1"/>
    <col min="9" max="9" width="8.57421875" style="9" customWidth="1"/>
    <col min="10" max="10" width="9.00390625" style="9" customWidth="1"/>
    <col min="11" max="11" width="8.57421875" style="9" customWidth="1"/>
    <col min="12" max="12" width="6.8515625" style="9" customWidth="1"/>
    <col min="13" max="13" width="5.421875" style="9" customWidth="1"/>
    <col min="14" max="15" width="5.28125" style="9" customWidth="1"/>
    <col min="16" max="16384" width="9.00390625" style="9" customWidth="1"/>
  </cols>
  <sheetData>
    <row r="1" spans="1:15" ht="27" customHeight="1">
      <c r="A1" s="571" t="s">
        <v>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60"/>
      <c r="N1" s="53"/>
      <c r="O1" s="53"/>
    </row>
    <row r="2" spans="1:17" ht="26.25" customHeight="1">
      <c r="A2" s="13"/>
      <c r="B2" s="572" t="s">
        <v>23</v>
      </c>
      <c r="C2" s="572"/>
      <c r="D2" s="572"/>
      <c r="E2" s="572"/>
      <c r="F2" s="572"/>
      <c r="G2" s="572"/>
      <c r="H2" s="572"/>
      <c r="I2" s="10"/>
      <c r="J2" s="573"/>
      <c r="K2" s="573"/>
      <c r="L2" s="573"/>
      <c r="M2" s="573"/>
      <c r="N2" s="573"/>
      <c r="O2" s="573"/>
      <c r="P2" s="573"/>
      <c r="Q2" s="69"/>
    </row>
    <row r="3" spans="1:17" s="4" customFormat="1" ht="18.75" customHeight="1">
      <c r="A3" s="573"/>
      <c r="B3" s="573"/>
      <c r="C3" s="573"/>
      <c r="D3" s="573"/>
      <c r="E3" s="573"/>
      <c r="F3" s="573"/>
      <c r="G3" s="573"/>
      <c r="H3" s="573"/>
      <c r="I3" s="3"/>
      <c r="J3" s="573"/>
      <c r="K3" s="573"/>
      <c r="L3" s="573"/>
      <c r="M3" s="573"/>
      <c r="N3" s="573"/>
      <c r="O3" s="573"/>
      <c r="P3" s="573"/>
      <c r="Q3" s="69"/>
    </row>
    <row r="4" spans="1:20" s="1" customFormat="1" ht="19.5" customHeight="1">
      <c r="A4" s="574" t="s">
        <v>0</v>
      </c>
      <c r="B4" s="574" t="s">
        <v>12</v>
      </c>
      <c r="C4" s="577" t="s">
        <v>18</v>
      </c>
      <c r="D4" s="574" t="s">
        <v>13</v>
      </c>
      <c r="E4" s="574" t="s">
        <v>1</v>
      </c>
      <c r="F4" s="556" t="s">
        <v>8</v>
      </c>
      <c r="G4" s="574" t="s">
        <v>10</v>
      </c>
      <c r="H4" s="580" t="s">
        <v>7</v>
      </c>
      <c r="I4" s="581"/>
      <c r="J4" s="581"/>
      <c r="K4" s="581"/>
      <c r="L4" s="574" t="s">
        <v>11</v>
      </c>
      <c r="M4" s="565" t="s">
        <v>19</v>
      </c>
      <c r="N4" s="566"/>
      <c r="O4" s="567"/>
      <c r="P4" s="574" t="s">
        <v>6</v>
      </c>
      <c r="Q4" s="574" t="s">
        <v>28</v>
      </c>
      <c r="R4" s="556" t="s">
        <v>17</v>
      </c>
      <c r="S4" s="556" t="s">
        <v>29</v>
      </c>
      <c r="T4" s="556" t="s">
        <v>30</v>
      </c>
    </row>
    <row r="5" spans="1:20" s="1" customFormat="1" ht="21.75" customHeight="1">
      <c r="A5" s="575"/>
      <c r="B5" s="575"/>
      <c r="C5" s="578"/>
      <c r="D5" s="575"/>
      <c r="E5" s="575"/>
      <c r="F5" s="557"/>
      <c r="G5" s="575"/>
      <c r="H5" s="556" t="s">
        <v>2</v>
      </c>
      <c r="I5" s="556" t="s">
        <v>3</v>
      </c>
      <c r="J5" s="556" t="s">
        <v>4</v>
      </c>
      <c r="K5" s="556" t="s">
        <v>5</v>
      </c>
      <c r="L5" s="575"/>
      <c r="M5" s="568"/>
      <c r="N5" s="569"/>
      <c r="O5" s="570"/>
      <c r="P5" s="575"/>
      <c r="Q5" s="575"/>
      <c r="R5" s="557"/>
      <c r="S5" s="557"/>
      <c r="T5" s="557"/>
    </row>
    <row r="6" spans="1:20" ht="60" customHeight="1">
      <c r="A6" s="576"/>
      <c r="B6" s="576"/>
      <c r="C6" s="579"/>
      <c r="D6" s="576"/>
      <c r="E6" s="576"/>
      <c r="F6" s="558"/>
      <c r="G6" s="576"/>
      <c r="H6" s="558"/>
      <c r="I6" s="558"/>
      <c r="J6" s="558"/>
      <c r="K6" s="558"/>
      <c r="L6" s="576"/>
      <c r="M6" s="63" t="s">
        <v>22</v>
      </c>
      <c r="N6" s="61" t="s">
        <v>21</v>
      </c>
      <c r="O6" s="62" t="s">
        <v>20</v>
      </c>
      <c r="P6" s="576"/>
      <c r="Q6" s="576"/>
      <c r="R6" s="558"/>
      <c r="S6" s="558"/>
      <c r="T6" s="558"/>
    </row>
    <row r="7" spans="1:20" ht="43.5" customHeight="1">
      <c r="A7" s="58"/>
      <c r="B7" s="58"/>
      <c r="C7" s="64" t="s">
        <v>33</v>
      </c>
      <c r="D7" s="58"/>
      <c r="E7" s="58"/>
      <c r="F7" s="59"/>
      <c r="G7" s="58"/>
      <c r="H7" s="57"/>
      <c r="I7" s="57"/>
      <c r="J7" s="57"/>
      <c r="K7" s="57"/>
      <c r="L7" s="58"/>
      <c r="M7" s="58"/>
      <c r="N7" s="58"/>
      <c r="O7" s="66" t="s">
        <v>25</v>
      </c>
      <c r="P7" s="16"/>
      <c r="Q7" s="16"/>
      <c r="R7" s="31"/>
      <c r="S7" s="58"/>
      <c r="T7" s="58"/>
    </row>
    <row r="8" spans="1:20" s="245" customFormat="1" ht="268.5" customHeight="1">
      <c r="A8" s="16">
        <v>1</v>
      </c>
      <c r="B8" s="17" t="s">
        <v>595</v>
      </c>
      <c r="C8" s="16" t="s">
        <v>596</v>
      </c>
      <c r="D8" s="16" t="s">
        <v>597</v>
      </c>
      <c r="E8" s="16"/>
      <c r="F8" s="16"/>
      <c r="G8" s="29">
        <v>44025</v>
      </c>
      <c r="H8" s="28"/>
      <c r="I8" s="29"/>
      <c r="J8" s="29"/>
      <c r="K8" s="29"/>
      <c r="L8" s="29" t="s">
        <v>190</v>
      </c>
      <c r="M8" s="16"/>
      <c r="N8" s="16"/>
      <c r="O8" s="16"/>
      <c r="P8" s="16" t="s">
        <v>598</v>
      </c>
      <c r="R8" s="246" t="s">
        <v>893</v>
      </c>
      <c r="S8" s="249"/>
      <c r="T8" s="81">
        <v>23339</v>
      </c>
    </row>
    <row r="9" spans="1:20" s="245" customFormat="1" ht="348">
      <c r="A9" s="16"/>
      <c r="B9" s="17" t="s">
        <v>599</v>
      </c>
      <c r="C9" s="16"/>
      <c r="D9" s="16" t="s">
        <v>600</v>
      </c>
      <c r="E9" s="16">
        <v>50</v>
      </c>
      <c r="F9" s="23" t="s">
        <v>601</v>
      </c>
      <c r="G9" s="44"/>
      <c r="H9" s="28"/>
      <c r="I9" s="29"/>
      <c r="J9" s="29"/>
      <c r="K9" s="29"/>
      <c r="L9" s="16"/>
      <c r="M9" s="16"/>
      <c r="N9" s="16"/>
      <c r="O9" s="16"/>
      <c r="P9" s="16"/>
      <c r="Q9" s="16"/>
      <c r="R9" s="246"/>
      <c r="S9" s="249"/>
      <c r="T9" s="249"/>
    </row>
    <row r="10" spans="1:20" s="245" customFormat="1" ht="239.25">
      <c r="A10" s="16"/>
      <c r="B10" s="17" t="s">
        <v>602</v>
      </c>
      <c r="C10" s="249" t="s">
        <v>603</v>
      </c>
      <c r="D10" s="243" t="s">
        <v>604</v>
      </c>
      <c r="E10" s="16">
        <v>50</v>
      </c>
      <c r="F10" s="23">
        <v>242462</v>
      </c>
      <c r="G10" s="29"/>
      <c r="H10" s="29"/>
      <c r="I10" s="29"/>
      <c r="J10" s="29"/>
      <c r="K10" s="29"/>
      <c r="L10" s="16"/>
      <c r="M10" s="16"/>
      <c r="N10" s="16"/>
      <c r="O10" s="16"/>
      <c r="P10" s="16" t="s">
        <v>598</v>
      </c>
      <c r="Q10" s="16"/>
      <c r="R10" s="246"/>
      <c r="S10" s="249"/>
      <c r="T10" s="249"/>
    </row>
    <row r="11" spans="1:20" s="245" customFormat="1" ht="409.5">
      <c r="A11" s="16"/>
      <c r="B11" s="17" t="s">
        <v>605</v>
      </c>
      <c r="C11" s="16" t="s">
        <v>606</v>
      </c>
      <c r="D11" s="17" t="s">
        <v>607</v>
      </c>
      <c r="E11" s="16" t="s">
        <v>608</v>
      </c>
      <c r="F11" s="23">
        <v>242462</v>
      </c>
      <c r="G11" s="29"/>
      <c r="H11" s="16"/>
      <c r="I11" s="29"/>
      <c r="J11" s="16"/>
      <c r="K11" s="16"/>
      <c r="L11" s="16"/>
      <c r="M11" s="16"/>
      <c r="N11" s="16"/>
      <c r="O11" s="16"/>
      <c r="P11" s="16" t="s">
        <v>598</v>
      </c>
      <c r="Q11" s="16"/>
      <c r="R11" s="246"/>
      <c r="S11" s="249"/>
      <c r="T11" s="249"/>
    </row>
    <row r="12" spans="1:20" s="245" customFormat="1" ht="239.25">
      <c r="A12" s="16"/>
      <c r="B12" s="17" t="s">
        <v>609</v>
      </c>
      <c r="C12" s="16" t="s">
        <v>610</v>
      </c>
      <c r="D12" s="16"/>
      <c r="E12" s="16">
        <v>60</v>
      </c>
      <c r="F12" s="16" t="s">
        <v>611</v>
      </c>
      <c r="G12" s="29"/>
      <c r="H12" s="43"/>
      <c r="I12" s="29"/>
      <c r="J12" s="29"/>
      <c r="K12" s="29"/>
      <c r="L12" s="16"/>
      <c r="M12" s="16"/>
      <c r="N12" s="16"/>
      <c r="O12" s="16"/>
      <c r="P12" s="16" t="s">
        <v>598</v>
      </c>
      <c r="Q12" s="16"/>
      <c r="R12" s="246"/>
      <c r="S12" s="249"/>
      <c r="T12" s="249"/>
    </row>
    <row r="13" spans="1:20" s="245" customFormat="1" ht="258.75" customHeight="1">
      <c r="A13" s="16"/>
      <c r="B13" s="17" t="s">
        <v>612</v>
      </c>
      <c r="C13" s="16" t="s">
        <v>613</v>
      </c>
      <c r="D13" s="16" t="s">
        <v>614</v>
      </c>
      <c r="E13" s="16" t="s">
        <v>615</v>
      </c>
      <c r="F13" s="23" t="s">
        <v>616</v>
      </c>
      <c r="G13" s="44"/>
      <c r="H13" s="28"/>
      <c r="I13" s="29"/>
      <c r="J13" s="29"/>
      <c r="K13" s="29"/>
      <c r="L13" s="29"/>
      <c r="M13" s="29"/>
      <c r="N13" s="29"/>
      <c r="O13" s="67"/>
      <c r="P13" s="16" t="s">
        <v>598</v>
      </c>
      <c r="Q13" s="16"/>
      <c r="R13" s="249"/>
      <c r="S13" s="249"/>
      <c r="T13" s="249"/>
    </row>
    <row r="14" spans="1:20" ht="217.5">
      <c r="A14" s="16">
        <v>2</v>
      </c>
      <c r="B14" s="17" t="s">
        <v>902</v>
      </c>
      <c r="C14" s="16"/>
      <c r="D14" s="16" t="s">
        <v>903</v>
      </c>
      <c r="E14" s="16" t="s">
        <v>904</v>
      </c>
      <c r="F14" s="16" t="s">
        <v>905</v>
      </c>
      <c r="G14" s="44">
        <v>100000</v>
      </c>
      <c r="H14" s="16"/>
      <c r="I14" s="16"/>
      <c r="J14" s="16"/>
      <c r="K14" s="16"/>
      <c r="L14" s="16" t="s">
        <v>906</v>
      </c>
      <c r="M14" s="16"/>
      <c r="N14" s="16"/>
      <c r="O14" s="16"/>
      <c r="P14" s="16" t="s">
        <v>598</v>
      </c>
      <c r="Q14" s="16"/>
      <c r="R14" s="246" t="s">
        <v>907</v>
      </c>
      <c r="S14" s="58"/>
      <c r="T14" s="81">
        <v>23347</v>
      </c>
    </row>
    <row r="15" spans="1:20" ht="21.75">
      <c r="A15" s="16"/>
      <c r="B15" s="17" t="s">
        <v>26</v>
      </c>
      <c r="C15" s="16"/>
      <c r="D15" s="16"/>
      <c r="E15" s="16"/>
      <c r="F15" s="16"/>
      <c r="G15" s="4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8"/>
      <c r="S15" s="58"/>
      <c r="T15" s="58"/>
    </row>
    <row r="16" spans="1:20" ht="21.75">
      <c r="A16" s="16">
        <v>3</v>
      </c>
      <c r="B16" s="17" t="s">
        <v>24</v>
      </c>
      <c r="C16" s="16"/>
      <c r="D16" s="16"/>
      <c r="E16" s="16"/>
      <c r="F16" s="16"/>
      <c r="G16" s="44"/>
      <c r="H16" s="28"/>
      <c r="I16" s="29"/>
      <c r="J16" s="29"/>
      <c r="K16" s="29"/>
      <c r="L16" s="29"/>
      <c r="M16" s="29"/>
      <c r="N16" s="29"/>
      <c r="O16" s="67"/>
      <c r="P16" s="16"/>
      <c r="Q16" s="16"/>
      <c r="R16" s="58"/>
      <c r="S16" s="58"/>
      <c r="T16" s="58"/>
    </row>
    <row r="17" spans="1:20" ht="21.75">
      <c r="A17" s="16"/>
      <c r="B17" s="17" t="s">
        <v>26</v>
      </c>
      <c r="C17" s="16"/>
      <c r="D17" s="16"/>
      <c r="E17" s="16"/>
      <c r="F17" s="16"/>
      <c r="G17" s="44"/>
      <c r="H17" s="28"/>
      <c r="I17" s="29"/>
      <c r="J17" s="29"/>
      <c r="K17" s="29"/>
      <c r="L17" s="29"/>
      <c r="M17" s="29"/>
      <c r="N17" s="29"/>
      <c r="O17" s="67"/>
      <c r="P17" s="16"/>
      <c r="Q17" s="16"/>
      <c r="R17" s="58"/>
      <c r="S17" s="58"/>
      <c r="T17" s="58"/>
    </row>
    <row r="18" spans="1:20" ht="43.5">
      <c r="A18" s="16"/>
      <c r="B18" s="17"/>
      <c r="C18" s="65" t="s">
        <v>34</v>
      </c>
      <c r="D18" s="16"/>
      <c r="E18" s="16"/>
      <c r="F18" s="16"/>
      <c r="G18" s="16"/>
      <c r="H18" s="16"/>
      <c r="I18" s="16"/>
      <c r="J18" s="16"/>
      <c r="K18" s="16"/>
      <c r="L18" s="16"/>
      <c r="M18" s="68"/>
      <c r="N18" s="16"/>
      <c r="O18" s="68" t="s">
        <v>25</v>
      </c>
      <c r="P18" s="16"/>
      <c r="Q18" s="16"/>
      <c r="R18" s="58"/>
      <c r="S18" s="58"/>
      <c r="T18" s="58"/>
    </row>
    <row r="19" spans="1:20" s="245" customFormat="1" ht="208.5" customHeight="1">
      <c r="A19" s="590">
        <v>1</v>
      </c>
      <c r="B19" s="261" t="s">
        <v>499</v>
      </c>
      <c r="C19" s="263" t="s">
        <v>500</v>
      </c>
      <c r="D19" s="263" t="s">
        <v>501</v>
      </c>
      <c r="E19" s="16"/>
      <c r="F19" s="16" t="s">
        <v>502</v>
      </c>
      <c r="G19" s="29">
        <v>35000</v>
      </c>
      <c r="H19" s="16"/>
      <c r="I19" s="16"/>
      <c r="J19" s="16"/>
      <c r="K19" s="16"/>
      <c r="L19" s="16"/>
      <c r="M19" s="68" t="s">
        <v>25</v>
      </c>
      <c r="N19" s="16"/>
      <c r="O19" s="68" t="s">
        <v>25</v>
      </c>
      <c r="P19" s="16" t="s">
        <v>503</v>
      </c>
      <c r="Q19" s="16"/>
      <c r="R19" s="249" t="s">
        <v>928</v>
      </c>
      <c r="S19" s="249"/>
      <c r="T19" s="81">
        <v>23354</v>
      </c>
    </row>
    <row r="20" spans="1:20" s="245" customFormat="1" ht="69.75" customHeight="1">
      <c r="A20" s="591"/>
      <c r="B20" s="17" t="s">
        <v>504</v>
      </c>
      <c r="C20" s="263"/>
      <c r="D20" s="263" t="s">
        <v>505</v>
      </c>
      <c r="E20" s="16" t="s">
        <v>506</v>
      </c>
      <c r="F20" s="16" t="s">
        <v>502</v>
      </c>
      <c r="G20" s="29">
        <v>20000</v>
      </c>
      <c r="H20" s="16"/>
      <c r="I20" s="16"/>
      <c r="J20" s="16"/>
      <c r="K20" s="16"/>
      <c r="L20" s="16" t="s">
        <v>190</v>
      </c>
      <c r="M20" s="68" t="s">
        <v>25</v>
      </c>
      <c r="N20" s="16"/>
      <c r="O20" s="68" t="s">
        <v>25</v>
      </c>
      <c r="P20" s="16"/>
      <c r="Q20" s="16"/>
      <c r="R20" s="249"/>
      <c r="S20" s="249"/>
      <c r="T20" s="249"/>
    </row>
    <row r="21" spans="1:20" s="245" customFormat="1" ht="106.5" customHeight="1">
      <c r="A21" s="592"/>
      <c r="B21" s="17" t="s">
        <v>507</v>
      </c>
      <c r="C21" s="17"/>
      <c r="D21" s="263" t="s">
        <v>508</v>
      </c>
      <c r="E21" s="265" t="s">
        <v>509</v>
      </c>
      <c r="F21" s="16" t="s">
        <v>502</v>
      </c>
      <c r="G21" s="29">
        <v>15000</v>
      </c>
      <c r="H21" s="16"/>
      <c r="I21" s="16"/>
      <c r="J21" s="16"/>
      <c r="K21" s="16"/>
      <c r="L21" s="16" t="s">
        <v>190</v>
      </c>
      <c r="M21" s="68" t="s">
        <v>25</v>
      </c>
      <c r="N21" s="16"/>
      <c r="O21" s="68" t="s">
        <v>25</v>
      </c>
      <c r="P21" s="16"/>
      <c r="Q21" s="16"/>
      <c r="R21" s="249"/>
      <c r="S21" s="249"/>
      <c r="T21" s="249"/>
    </row>
    <row r="22" spans="1:20" s="245" customFormat="1" ht="174">
      <c r="A22" s="264"/>
      <c r="B22" s="17" t="s">
        <v>510</v>
      </c>
      <c r="C22" s="17"/>
      <c r="D22" s="17" t="s">
        <v>511</v>
      </c>
      <c r="E22" s="16" t="s">
        <v>512</v>
      </c>
      <c r="F22" s="16" t="s">
        <v>513</v>
      </c>
      <c r="G22" s="29">
        <v>10000</v>
      </c>
      <c r="H22" s="16"/>
      <c r="I22" s="16"/>
      <c r="J22" s="16"/>
      <c r="K22" s="16"/>
      <c r="L22" s="16" t="s">
        <v>190</v>
      </c>
      <c r="M22" s="68" t="s">
        <v>25</v>
      </c>
      <c r="N22" s="16"/>
      <c r="O22" s="68" t="s">
        <v>25</v>
      </c>
      <c r="P22" s="16" t="s">
        <v>503</v>
      </c>
      <c r="Q22" s="16"/>
      <c r="R22" s="249"/>
      <c r="S22" s="249"/>
      <c r="T22" s="249"/>
    </row>
    <row r="23" spans="1:20" s="245" customFormat="1" ht="304.5">
      <c r="A23" s="116"/>
      <c r="B23" s="117" t="s">
        <v>514</v>
      </c>
      <c r="C23" s="17"/>
      <c r="D23" s="263" t="s">
        <v>515</v>
      </c>
      <c r="E23" s="17" t="s">
        <v>516</v>
      </c>
      <c r="F23" s="16" t="s">
        <v>517</v>
      </c>
      <c r="G23" s="29">
        <v>5000</v>
      </c>
      <c r="H23" s="16"/>
      <c r="I23" s="16"/>
      <c r="J23" s="16"/>
      <c r="K23" s="16"/>
      <c r="L23" s="16" t="s">
        <v>190</v>
      </c>
      <c r="M23" s="68" t="s">
        <v>25</v>
      </c>
      <c r="N23" s="16"/>
      <c r="O23" s="68" t="s">
        <v>25</v>
      </c>
      <c r="P23" s="16" t="s">
        <v>503</v>
      </c>
      <c r="Q23" s="16"/>
      <c r="R23" s="249"/>
      <c r="S23" s="249"/>
      <c r="T23" s="249"/>
    </row>
    <row r="24" spans="1:20" ht="21.75">
      <c r="A24" s="16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58"/>
      <c r="S24" s="58"/>
      <c r="T24" s="58"/>
    </row>
    <row r="25" spans="1:20" ht="43.5">
      <c r="A25" s="16"/>
      <c r="B25" s="17"/>
      <c r="C25" s="65" t="s">
        <v>35</v>
      </c>
      <c r="D25" s="16"/>
      <c r="E25" s="16"/>
      <c r="F25" s="16"/>
      <c r="G25" s="16"/>
      <c r="H25" s="16"/>
      <c r="I25" s="16"/>
      <c r="J25" s="16"/>
      <c r="K25" s="16"/>
      <c r="L25" s="16"/>
      <c r="M25" s="68" t="s">
        <v>25</v>
      </c>
      <c r="N25" s="16"/>
      <c r="O25" s="68" t="s">
        <v>25</v>
      </c>
      <c r="P25" s="16"/>
      <c r="Q25" s="16"/>
      <c r="R25" s="58"/>
      <c r="S25" s="58"/>
      <c r="T25" s="58"/>
    </row>
    <row r="26" spans="1:20" s="130" customFormat="1" ht="65.25">
      <c r="A26" s="252">
        <v>1</v>
      </c>
      <c r="B26" s="253" t="s">
        <v>455</v>
      </c>
      <c r="C26" s="17"/>
      <c r="D26" s="16"/>
      <c r="E26" s="16"/>
      <c r="F26" s="16"/>
      <c r="G26" s="241">
        <f>SUM(G27:G29)</f>
        <v>395000</v>
      </c>
      <c r="H26" s="94"/>
      <c r="I26" s="94"/>
      <c r="J26" s="94"/>
      <c r="K26" s="94"/>
      <c r="L26" s="94"/>
      <c r="M26" s="94"/>
      <c r="N26" s="16" t="s">
        <v>25</v>
      </c>
      <c r="O26" s="94"/>
      <c r="P26" s="100" t="s">
        <v>456</v>
      </c>
      <c r="Q26" s="94"/>
      <c r="R26" s="16"/>
      <c r="S26" s="16"/>
      <c r="T26" s="16"/>
    </row>
    <row r="27" spans="1:20" s="130" customFormat="1" ht="87">
      <c r="A27" s="16"/>
      <c r="B27" s="17" t="s">
        <v>457</v>
      </c>
      <c r="C27" s="17"/>
      <c r="D27" s="16"/>
      <c r="E27" s="16" t="s">
        <v>458</v>
      </c>
      <c r="F27" s="259" t="s">
        <v>459</v>
      </c>
      <c r="G27" s="29">
        <v>165000</v>
      </c>
      <c r="H27" s="16" t="s">
        <v>25</v>
      </c>
      <c r="I27" s="16" t="s">
        <v>25</v>
      </c>
      <c r="J27" s="16" t="s">
        <v>25</v>
      </c>
      <c r="K27" s="16" t="s">
        <v>25</v>
      </c>
      <c r="L27" s="94"/>
      <c r="M27" s="94"/>
      <c r="N27" s="94"/>
      <c r="O27" s="94"/>
      <c r="P27" s="100"/>
      <c r="Q27" s="94"/>
      <c r="R27" s="16"/>
      <c r="S27" s="16"/>
      <c r="T27" s="16"/>
    </row>
    <row r="28" spans="1:20" s="130" customFormat="1" ht="87">
      <c r="A28" s="16"/>
      <c r="B28" s="17" t="s">
        <v>460</v>
      </c>
      <c r="C28" s="17"/>
      <c r="D28" s="16"/>
      <c r="E28" s="16" t="s">
        <v>461</v>
      </c>
      <c r="F28" s="259" t="s">
        <v>462</v>
      </c>
      <c r="G28" s="29">
        <v>85000</v>
      </c>
      <c r="H28" s="16" t="s">
        <v>25</v>
      </c>
      <c r="I28" s="16" t="s">
        <v>25</v>
      </c>
      <c r="J28" s="16" t="s">
        <v>25</v>
      </c>
      <c r="K28" s="16" t="s">
        <v>25</v>
      </c>
      <c r="L28" s="94"/>
      <c r="M28" s="94"/>
      <c r="N28" s="94"/>
      <c r="O28" s="94"/>
      <c r="P28" s="100"/>
      <c r="Q28" s="94"/>
      <c r="R28" s="16"/>
      <c r="S28" s="16"/>
      <c r="T28" s="16"/>
    </row>
    <row r="29" spans="1:20" s="130" customFormat="1" ht="87">
      <c r="A29" s="16"/>
      <c r="B29" s="17" t="s">
        <v>463</v>
      </c>
      <c r="C29" s="17"/>
      <c r="D29" s="16"/>
      <c r="E29" s="16" t="s">
        <v>458</v>
      </c>
      <c r="F29" s="259" t="s">
        <v>464</v>
      </c>
      <c r="G29" s="29">
        <v>145000</v>
      </c>
      <c r="H29" s="16" t="s">
        <v>25</v>
      </c>
      <c r="I29" s="16" t="s">
        <v>25</v>
      </c>
      <c r="J29" s="16" t="s">
        <v>25</v>
      </c>
      <c r="K29" s="16" t="s">
        <v>25</v>
      </c>
      <c r="L29" s="16"/>
      <c r="M29" s="16"/>
      <c r="N29" s="16"/>
      <c r="O29" s="16"/>
      <c r="P29" s="100"/>
      <c r="Q29" s="16"/>
      <c r="R29" s="16"/>
      <c r="S29" s="16"/>
      <c r="T29" s="16"/>
    </row>
    <row r="30" spans="1:20" s="130" customFormat="1" ht="348">
      <c r="A30" s="252">
        <v>2</v>
      </c>
      <c r="B30" s="253" t="s">
        <v>465</v>
      </c>
      <c r="C30" s="17" t="s">
        <v>466</v>
      </c>
      <c r="D30" s="17" t="s">
        <v>467</v>
      </c>
      <c r="E30" s="16" t="s">
        <v>468</v>
      </c>
      <c r="F30" s="16"/>
      <c r="G30" s="241">
        <f>SUM(G31:G33)</f>
        <v>110000</v>
      </c>
      <c r="H30" s="16"/>
      <c r="I30" s="16"/>
      <c r="J30" s="16"/>
      <c r="K30" s="16"/>
      <c r="L30" s="16"/>
      <c r="M30" s="16" t="s">
        <v>25</v>
      </c>
      <c r="N30" s="16"/>
      <c r="O30" s="16"/>
      <c r="P30" s="16" t="s">
        <v>469</v>
      </c>
      <c r="Q30" s="16"/>
      <c r="R30" s="16"/>
      <c r="S30" s="16"/>
      <c r="T30" s="16"/>
    </row>
    <row r="31" spans="1:20" s="130" customFormat="1" ht="174">
      <c r="A31" s="16"/>
      <c r="B31" s="17" t="s">
        <v>470</v>
      </c>
      <c r="C31" s="17"/>
      <c r="D31" s="16"/>
      <c r="E31" s="16" t="s">
        <v>471</v>
      </c>
      <c r="F31" s="260" t="s">
        <v>472</v>
      </c>
      <c r="G31" s="18">
        <v>25000</v>
      </c>
      <c r="H31" s="16" t="s">
        <v>25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30" customFormat="1" ht="108.75">
      <c r="A32" s="16"/>
      <c r="B32" s="17" t="s">
        <v>473</v>
      </c>
      <c r="C32" s="17"/>
      <c r="D32" s="16"/>
      <c r="E32" s="16" t="s">
        <v>474</v>
      </c>
      <c r="F32" s="260" t="s">
        <v>475</v>
      </c>
      <c r="G32" s="18">
        <v>45000</v>
      </c>
      <c r="H32" s="16"/>
      <c r="I32" s="16" t="s">
        <v>25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30" customFormat="1" ht="108.75">
      <c r="A33" s="16"/>
      <c r="B33" s="17" t="s">
        <v>476</v>
      </c>
      <c r="C33" s="17"/>
      <c r="D33" s="17"/>
      <c r="E33" s="16" t="s">
        <v>477</v>
      </c>
      <c r="F33" s="259" t="s">
        <v>459</v>
      </c>
      <c r="G33" s="18">
        <v>40000</v>
      </c>
      <c r="H33" s="16" t="s">
        <v>25</v>
      </c>
      <c r="I33" s="16" t="s">
        <v>25</v>
      </c>
      <c r="J33" s="16" t="s">
        <v>25</v>
      </c>
      <c r="K33" s="16" t="s">
        <v>25</v>
      </c>
      <c r="L33" s="16"/>
      <c r="M33" s="16"/>
      <c r="N33" s="16"/>
      <c r="O33" s="16"/>
      <c r="P33" s="16"/>
      <c r="Q33" s="16"/>
      <c r="R33" s="16"/>
      <c r="S33" s="16" t="s">
        <v>9</v>
      </c>
      <c r="T33" s="16"/>
    </row>
    <row r="34" spans="1:20" ht="21.75">
      <c r="A34" s="16"/>
      <c r="B34" s="17" t="s">
        <v>27</v>
      </c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8"/>
      <c r="S34" s="58"/>
      <c r="T34" s="58"/>
    </row>
    <row r="35" spans="1:20" ht="21.75">
      <c r="A35" s="16">
        <v>2</v>
      </c>
      <c r="B35" s="17" t="s">
        <v>24</v>
      </c>
      <c r="C35" s="17"/>
      <c r="D35" s="16"/>
      <c r="E35" s="16"/>
      <c r="F35" s="16"/>
      <c r="G35" s="29"/>
      <c r="H35" s="28"/>
      <c r="I35" s="29"/>
      <c r="J35" s="16"/>
      <c r="K35" s="16"/>
      <c r="L35" s="16"/>
      <c r="M35" s="16"/>
      <c r="N35" s="16"/>
      <c r="O35" s="16"/>
      <c r="P35" s="16"/>
      <c r="Q35" s="16"/>
      <c r="R35" s="58"/>
      <c r="S35" s="58"/>
      <c r="T35" s="58"/>
    </row>
    <row r="36" spans="1:20" ht="21.75">
      <c r="A36" s="16"/>
      <c r="B36" s="17" t="s">
        <v>27</v>
      </c>
      <c r="C36" s="17"/>
      <c r="D36" s="16"/>
      <c r="E36" s="16"/>
      <c r="F36" s="16"/>
      <c r="G36" s="29"/>
      <c r="H36" s="28"/>
      <c r="I36" s="29"/>
      <c r="J36" s="16"/>
      <c r="K36" s="16"/>
      <c r="L36" s="16"/>
      <c r="M36" s="16"/>
      <c r="N36" s="16"/>
      <c r="O36" s="16"/>
      <c r="P36" s="16"/>
      <c r="Q36" s="16"/>
      <c r="R36" s="58"/>
      <c r="S36" s="58"/>
      <c r="T36" s="58"/>
    </row>
    <row r="37" spans="1:20" ht="21.75">
      <c r="A37" s="16">
        <v>3</v>
      </c>
      <c r="B37" s="17" t="s">
        <v>24</v>
      </c>
      <c r="C37" s="17"/>
      <c r="D37" s="16"/>
      <c r="E37" s="16"/>
      <c r="F37" s="16"/>
      <c r="G37" s="29"/>
      <c r="H37" s="28"/>
      <c r="I37" s="16"/>
      <c r="J37" s="29"/>
      <c r="K37" s="16"/>
      <c r="L37" s="16"/>
      <c r="M37" s="16"/>
      <c r="N37" s="16"/>
      <c r="O37" s="16"/>
      <c r="P37" s="16"/>
      <c r="Q37" s="16"/>
      <c r="R37" s="58"/>
      <c r="S37" s="58"/>
      <c r="T37" s="58"/>
    </row>
    <row r="38" spans="1:20" ht="21.75">
      <c r="A38" s="16"/>
      <c r="B38" s="17" t="s">
        <v>27</v>
      </c>
      <c r="C38" s="17"/>
      <c r="D38" s="16"/>
      <c r="E38" s="16"/>
      <c r="F38" s="16"/>
      <c r="G38" s="29"/>
      <c r="H38" s="28"/>
      <c r="I38" s="16"/>
      <c r="J38" s="29"/>
      <c r="K38" s="16"/>
      <c r="L38" s="16"/>
      <c r="M38" s="16"/>
      <c r="N38" s="16"/>
      <c r="O38" s="16"/>
      <c r="P38" s="16"/>
      <c r="Q38" s="16"/>
      <c r="R38" s="58"/>
      <c r="S38" s="58"/>
      <c r="T38" s="58"/>
    </row>
    <row r="39" spans="1:20" ht="65.25">
      <c r="A39" s="16"/>
      <c r="B39" s="17"/>
      <c r="C39" s="65" t="s">
        <v>36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68" t="s">
        <v>25</v>
      </c>
      <c r="P39" s="16"/>
      <c r="Q39" s="16"/>
      <c r="R39" s="58"/>
      <c r="S39" s="58"/>
      <c r="T39" s="58"/>
    </row>
    <row r="40" spans="1:20" s="130" customFormat="1" ht="195.75">
      <c r="A40" s="252">
        <v>1</v>
      </c>
      <c r="B40" s="253" t="s">
        <v>478</v>
      </c>
      <c r="C40" s="21" t="s">
        <v>479</v>
      </c>
      <c r="D40" s="17" t="s">
        <v>480</v>
      </c>
      <c r="E40" s="16"/>
      <c r="F40" s="16"/>
      <c r="G40" s="241">
        <f>SUM(G43:G46)</f>
        <v>314000</v>
      </c>
      <c r="H40" s="16"/>
      <c r="I40" s="16"/>
      <c r="J40" s="16"/>
      <c r="K40" s="16"/>
      <c r="L40" s="16"/>
      <c r="M40" s="16"/>
      <c r="N40" s="16"/>
      <c r="O40" s="16"/>
      <c r="P40" s="16" t="s">
        <v>481</v>
      </c>
      <c r="Q40" s="16"/>
      <c r="R40" s="16"/>
      <c r="S40" s="16"/>
      <c r="T40" s="16"/>
    </row>
    <row r="41" spans="1:20" s="130" customFormat="1" ht="72" customHeight="1">
      <c r="A41" s="183"/>
      <c r="B41" s="261"/>
      <c r="C41" s="17" t="s">
        <v>482</v>
      </c>
      <c r="D41" s="17" t="s">
        <v>483</v>
      </c>
      <c r="E41" s="16"/>
      <c r="F41" s="16"/>
      <c r="G41" s="262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130" customFormat="1" ht="87">
      <c r="A42" s="183"/>
      <c r="B42" s="261"/>
      <c r="C42" s="17" t="s">
        <v>484</v>
      </c>
      <c r="D42" s="17" t="s">
        <v>485</v>
      </c>
      <c r="E42" s="16"/>
      <c r="F42" s="16"/>
      <c r="G42" s="262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s="130" customFormat="1" ht="152.25">
      <c r="A43" s="183"/>
      <c r="B43" s="17" t="s">
        <v>486</v>
      </c>
      <c r="C43" s="17"/>
      <c r="D43" s="17"/>
      <c r="E43" s="16" t="s">
        <v>487</v>
      </c>
      <c r="F43" s="259" t="s">
        <v>459</v>
      </c>
      <c r="G43" s="29">
        <v>100000</v>
      </c>
      <c r="H43" s="16" t="s">
        <v>25</v>
      </c>
      <c r="I43" s="16" t="s">
        <v>25</v>
      </c>
      <c r="J43" s="16" t="s">
        <v>25</v>
      </c>
      <c r="K43" s="16" t="s">
        <v>25</v>
      </c>
      <c r="L43" s="94"/>
      <c r="M43" s="94"/>
      <c r="N43" s="94"/>
      <c r="O43" s="94"/>
      <c r="P43" s="16"/>
      <c r="Q43" s="94"/>
      <c r="R43" s="16"/>
      <c r="S43" s="16"/>
      <c r="T43" s="16"/>
    </row>
    <row r="44" spans="1:20" s="130" customFormat="1" ht="87">
      <c r="A44" s="16"/>
      <c r="B44" s="17" t="s">
        <v>488</v>
      </c>
      <c r="C44" s="17"/>
      <c r="D44" s="17"/>
      <c r="E44" s="16" t="s">
        <v>489</v>
      </c>
      <c r="F44" s="259" t="s">
        <v>464</v>
      </c>
      <c r="G44" s="29">
        <v>46000</v>
      </c>
      <c r="H44" s="16" t="s">
        <v>25</v>
      </c>
      <c r="I44" s="16" t="s">
        <v>25</v>
      </c>
      <c r="J44" s="16" t="s">
        <v>25</v>
      </c>
      <c r="K44" s="16" t="s">
        <v>25</v>
      </c>
      <c r="L44" s="94"/>
      <c r="M44" s="94"/>
      <c r="N44" s="94"/>
      <c r="O44" s="94"/>
      <c r="P44" s="16"/>
      <c r="Q44" s="94"/>
      <c r="R44" s="16"/>
      <c r="S44" s="16"/>
      <c r="T44" s="16"/>
    </row>
    <row r="45" spans="1:20" s="130" customFormat="1" ht="65.25">
      <c r="A45" s="16"/>
      <c r="B45" s="17" t="s">
        <v>490</v>
      </c>
      <c r="C45" s="65"/>
      <c r="D45" s="16"/>
      <c r="E45" s="16" t="s">
        <v>491</v>
      </c>
      <c r="F45" s="259" t="s">
        <v>464</v>
      </c>
      <c r="G45" s="29">
        <v>60000</v>
      </c>
      <c r="H45" s="16" t="s">
        <v>25</v>
      </c>
      <c r="I45" s="16" t="s">
        <v>25</v>
      </c>
      <c r="J45" s="16" t="s">
        <v>25</v>
      </c>
      <c r="K45" s="16" t="s">
        <v>25</v>
      </c>
      <c r="L45" s="94"/>
      <c r="M45" s="94"/>
      <c r="N45" s="94"/>
      <c r="O45" s="94"/>
      <c r="P45" s="16"/>
      <c r="Q45" s="94"/>
      <c r="R45" s="16"/>
      <c r="S45" s="16"/>
      <c r="T45" s="16"/>
    </row>
    <row r="46" spans="1:20" s="130" customFormat="1" ht="108.75">
      <c r="A46" s="16"/>
      <c r="B46" s="17" t="s">
        <v>492</v>
      </c>
      <c r="C46" s="17"/>
      <c r="D46" s="16"/>
      <c r="E46" s="16" t="s">
        <v>493</v>
      </c>
      <c r="F46" s="259" t="s">
        <v>494</v>
      </c>
      <c r="G46" s="29">
        <v>108000</v>
      </c>
      <c r="H46" s="100"/>
      <c r="I46" s="16" t="s">
        <v>25</v>
      </c>
      <c r="J46" s="16" t="s">
        <v>25</v>
      </c>
      <c r="K46" s="16" t="s">
        <v>25</v>
      </c>
      <c r="L46" s="100"/>
      <c r="M46" s="94"/>
      <c r="N46" s="100"/>
      <c r="O46" s="100"/>
      <c r="P46" s="16"/>
      <c r="Q46" s="94"/>
      <c r="R46" s="16"/>
      <c r="S46" s="16"/>
      <c r="T46" s="16"/>
    </row>
    <row r="47" spans="1:20" s="130" customFormat="1" ht="152.25">
      <c r="A47" s="252">
        <v>2</v>
      </c>
      <c r="B47" s="253" t="s">
        <v>495</v>
      </c>
      <c r="C47" s="17" t="s">
        <v>496</v>
      </c>
      <c r="D47" s="16" t="s">
        <v>497</v>
      </c>
      <c r="E47" s="16" t="s">
        <v>487</v>
      </c>
      <c r="F47" s="259" t="s">
        <v>498</v>
      </c>
      <c r="G47" s="254">
        <v>350000</v>
      </c>
      <c r="H47" s="16" t="s">
        <v>25</v>
      </c>
      <c r="I47" s="16" t="s">
        <v>25</v>
      </c>
      <c r="J47" s="16" t="s">
        <v>25</v>
      </c>
      <c r="K47" s="16" t="s">
        <v>25</v>
      </c>
      <c r="L47" s="100"/>
      <c r="M47" s="94"/>
      <c r="N47" s="100"/>
      <c r="O47" s="16" t="s">
        <v>25</v>
      </c>
      <c r="P47" s="16" t="s">
        <v>481</v>
      </c>
      <c r="Q47" s="94"/>
      <c r="R47" s="16"/>
      <c r="S47" s="16"/>
      <c r="T47" s="16"/>
    </row>
    <row r="48" spans="1:20" ht="21.75">
      <c r="A48" s="16">
        <v>2</v>
      </c>
      <c r="B48" s="17" t="s">
        <v>24</v>
      </c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8"/>
      <c r="S48" s="58"/>
      <c r="T48" s="58"/>
    </row>
    <row r="49" spans="1:20" ht="21.75">
      <c r="A49" s="16">
        <v>3</v>
      </c>
      <c r="B49" s="17" t="s">
        <v>24</v>
      </c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8"/>
      <c r="S49" s="58"/>
      <c r="T49" s="58"/>
    </row>
    <row r="50" spans="1:20" ht="65.25">
      <c r="A50" s="16"/>
      <c r="B50" s="17"/>
      <c r="C50" s="65" t="s">
        <v>49</v>
      </c>
      <c r="D50" s="16"/>
      <c r="E50" s="16"/>
      <c r="F50" s="16"/>
      <c r="G50" s="16"/>
      <c r="H50" s="16"/>
      <c r="I50" s="16"/>
      <c r="J50" s="16"/>
      <c r="K50" s="16"/>
      <c r="L50" s="16"/>
      <c r="M50" s="68" t="s">
        <v>25</v>
      </c>
      <c r="N50" s="16"/>
      <c r="O50" s="68" t="s">
        <v>25</v>
      </c>
      <c r="P50" s="16"/>
      <c r="Q50" s="16"/>
      <c r="R50" s="58"/>
      <c r="S50" s="58"/>
      <c r="T50" s="58"/>
    </row>
    <row r="51" spans="1:20" s="84" customFormat="1" ht="87">
      <c r="A51" s="16">
        <v>1</v>
      </c>
      <c r="B51" s="17" t="s">
        <v>182</v>
      </c>
      <c r="C51" s="584" t="s">
        <v>183</v>
      </c>
      <c r="D51" s="587" t="s">
        <v>184</v>
      </c>
      <c r="E51" s="16"/>
      <c r="F51" s="16"/>
      <c r="G51" s="16">
        <v>12000</v>
      </c>
      <c r="H51" s="16"/>
      <c r="I51" s="16"/>
      <c r="J51" s="16"/>
      <c r="K51" s="16"/>
      <c r="L51" s="16"/>
      <c r="M51" s="68" t="s">
        <v>25</v>
      </c>
      <c r="N51" s="16"/>
      <c r="O51" s="68" t="s">
        <v>25</v>
      </c>
      <c r="P51" s="16" t="s">
        <v>88</v>
      </c>
      <c r="Q51" s="16"/>
      <c r="R51" s="92" t="s">
        <v>89</v>
      </c>
      <c r="S51" s="92"/>
      <c r="T51" s="81">
        <v>23300</v>
      </c>
    </row>
    <row r="52" spans="1:20" s="84" customFormat="1" ht="21.75">
      <c r="A52" s="16"/>
      <c r="B52" s="17" t="s">
        <v>186</v>
      </c>
      <c r="C52" s="585"/>
      <c r="D52" s="588"/>
      <c r="E52" s="16"/>
      <c r="F52" s="16"/>
      <c r="G52" s="18"/>
      <c r="H52" s="19"/>
      <c r="I52" s="18"/>
      <c r="J52" s="18"/>
      <c r="K52" s="18"/>
      <c r="L52" s="16"/>
      <c r="M52" s="16"/>
      <c r="N52" s="16"/>
      <c r="O52" s="16"/>
      <c r="P52" s="16"/>
      <c r="Q52" s="16"/>
      <c r="R52" s="16"/>
      <c r="S52" s="16"/>
      <c r="T52" s="16"/>
    </row>
    <row r="53" spans="1:20" s="84" customFormat="1" ht="65.25">
      <c r="A53" s="16"/>
      <c r="B53" s="17" t="s">
        <v>187</v>
      </c>
      <c r="C53" s="585"/>
      <c r="D53" s="588"/>
      <c r="E53" s="16" t="s">
        <v>188</v>
      </c>
      <c r="F53" s="16" t="s">
        <v>189</v>
      </c>
      <c r="G53" s="18"/>
      <c r="H53" s="18"/>
      <c r="I53" s="18"/>
      <c r="J53" s="18"/>
      <c r="K53" s="18"/>
      <c r="L53" s="16" t="s">
        <v>190</v>
      </c>
      <c r="M53" s="16"/>
      <c r="N53" s="16"/>
      <c r="O53" s="16"/>
      <c r="P53" s="16" t="s">
        <v>185</v>
      </c>
      <c r="Q53" s="16"/>
      <c r="R53" s="16"/>
      <c r="S53" s="16"/>
      <c r="T53" s="16"/>
    </row>
    <row r="54" spans="1:20" s="84" customFormat="1" ht="87">
      <c r="A54" s="16"/>
      <c r="B54" s="17" t="s">
        <v>191</v>
      </c>
      <c r="C54" s="585"/>
      <c r="D54" s="588"/>
      <c r="E54" s="16" t="s">
        <v>192</v>
      </c>
      <c r="F54" s="16" t="s">
        <v>193</v>
      </c>
      <c r="G54" s="18"/>
      <c r="H54" s="18"/>
      <c r="I54" s="18"/>
      <c r="J54" s="18"/>
      <c r="K54" s="18"/>
      <c r="L54" s="16" t="s">
        <v>190</v>
      </c>
      <c r="M54" s="16"/>
      <c r="N54" s="16"/>
      <c r="O54" s="16"/>
      <c r="P54" s="16" t="s">
        <v>185</v>
      </c>
      <c r="Q54" s="16"/>
      <c r="R54" s="16"/>
      <c r="S54" s="16"/>
      <c r="T54" s="16"/>
    </row>
    <row r="55" spans="1:20" s="84" customFormat="1" ht="108.75">
      <c r="A55" s="16"/>
      <c r="B55" s="17" t="s">
        <v>194</v>
      </c>
      <c r="C55" s="586"/>
      <c r="D55" s="589"/>
      <c r="E55" s="16" t="s">
        <v>195</v>
      </c>
      <c r="F55" s="16" t="s">
        <v>196</v>
      </c>
      <c r="G55" s="18"/>
      <c r="H55" s="18"/>
      <c r="I55" s="18"/>
      <c r="J55" s="18"/>
      <c r="K55" s="18"/>
      <c r="L55" s="16" t="s">
        <v>190</v>
      </c>
      <c r="M55" s="16"/>
      <c r="N55" s="16"/>
      <c r="O55" s="16"/>
      <c r="P55" s="16" t="s">
        <v>185</v>
      </c>
      <c r="Q55" s="16"/>
      <c r="R55" s="16"/>
      <c r="S55" s="16"/>
      <c r="T55" s="16"/>
    </row>
    <row r="56" spans="1:20" s="84" customFormat="1" ht="108.75">
      <c r="A56" s="16"/>
      <c r="B56" s="17" t="s">
        <v>197</v>
      </c>
      <c r="C56" s="16"/>
      <c r="D56" s="16"/>
      <c r="E56" s="16" t="s">
        <v>198</v>
      </c>
      <c r="F56" s="16" t="s">
        <v>196</v>
      </c>
      <c r="G56" s="18"/>
      <c r="H56" s="18"/>
      <c r="I56" s="18"/>
      <c r="J56" s="18"/>
      <c r="K56" s="18"/>
      <c r="L56" s="16" t="s">
        <v>190</v>
      </c>
      <c r="M56" s="29"/>
      <c r="N56" s="29"/>
      <c r="O56" s="67"/>
      <c r="P56" s="16" t="s">
        <v>199</v>
      </c>
      <c r="Q56" s="16"/>
      <c r="R56" s="16"/>
      <c r="S56" s="16"/>
      <c r="T56" s="16"/>
    </row>
    <row r="57" spans="1:20" s="84" customFormat="1" ht="108.75">
      <c r="A57" s="119">
        <v>2</v>
      </c>
      <c r="B57" s="120" t="s">
        <v>200</v>
      </c>
      <c r="C57" s="119" t="s">
        <v>201</v>
      </c>
      <c r="D57" s="87" t="s">
        <v>202</v>
      </c>
      <c r="E57" s="121"/>
      <c r="F57" s="121"/>
      <c r="G57" s="121">
        <v>3000</v>
      </c>
      <c r="H57" s="121"/>
      <c r="I57" s="121"/>
      <c r="J57" s="121"/>
      <c r="K57" s="121"/>
      <c r="L57" s="121"/>
      <c r="M57" s="121"/>
      <c r="N57" s="121"/>
      <c r="O57" s="121"/>
      <c r="P57" s="121" t="s">
        <v>199</v>
      </c>
      <c r="Q57" s="121"/>
      <c r="R57" s="249" t="s">
        <v>926</v>
      </c>
      <c r="S57" s="121"/>
      <c r="T57" s="121"/>
    </row>
    <row r="58" spans="1:20" s="84" customFormat="1" ht="21.75">
      <c r="A58" s="121"/>
      <c r="B58" s="121" t="s">
        <v>203</v>
      </c>
      <c r="C58" s="121" t="s">
        <v>204</v>
      </c>
      <c r="D58" s="121" t="s">
        <v>205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</row>
    <row r="59" spans="1:20" s="84" customFormat="1" ht="65.25">
      <c r="A59" s="121"/>
      <c r="B59" s="120" t="s">
        <v>206</v>
      </c>
      <c r="C59" s="119" t="s">
        <v>207</v>
      </c>
      <c r="D59" s="121" t="s">
        <v>208</v>
      </c>
      <c r="E59" s="121">
        <v>30</v>
      </c>
      <c r="F59" s="121" t="s">
        <v>209</v>
      </c>
      <c r="G59" s="122"/>
      <c r="H59" s="122"/>
      <c r="I59" s="121"/>
      <c r="J59" s="121"/>
      <c r="K59" s="121"/>
      <c r="L59" s="121" t="s">
        <v>190</v>
      </c>
      <c r="M59" s="121"/>
      <c r="N59" s="121"/>
      <c r="O59" s="121"/>
      <c r="P59" s="121" t="s">
        <v>199</v>
      </c>
      <c r="Q59" s="121"/>
      <c r="R59" s="121"/>
      <c r="S59" s="121"/>
      <c r="T59" s="121"/>
    </row>
    <row r="60" spans="1:20" s="84" customFormat="1" ht="21.75">
      <c r="A60" s="121"/>
      <c r="B60" s="121" t="s">
        <v>210</v>
      </c>
      <c r="C60" s="121"/>
      <c r="D60" s="121"/>
      <c r="E60" s="121" t="s">
        <v>211</v>
      </c>
      <c r="F60" s="121" t="s">
        <v>212</v>
      </c>
      <c r="G60" s="122"/>
      <c r="H60" s="122"/>
      <c r="I60" s="122"/>
      <c r="J60" s="121"/>
      <c r="K60" s="121"/>
      <c r="L60" s="121" t="s">
        <v>190</v>
      </c>
      <c r="M60" s="121"/>
      <c r="N60" s="121"/>
      <c r="O60" s="121"/>
      <c r="P60" s="121" t="s">
        <v>199</v>
      </c>
      <c r="Q60" s="121"/>
      <c r="R60" s="121"/>
      <c r="S60" s="121"/>
      <c r="T60" s="121"/>
    </row>
    <row r="61" spans="1:20" s="84" customFormat="1" ht="21.75">
      <c r="A61" s="121"/>
      <c r="B61" s="121" t="s">
        <v>213</v>
      </c>
      <c r="C61" s="121"/>
      <c r="D61" s="121"/>
      <c r="E61" s="121" t="s">
        <v>214</v>
      </c>
      <c r="F61" s="121" t="s">
        <v>215</v>
      </c>
      <c r="G61" s="122"/>
      <c r="H61" s="122"/>
      <c r="I61" s="121"/>
      <c r="J61" s="122"/>
      <c r="K61" s="121"/>
      <c r="L61" s="121" t="s">
        <v>190</v>
      </c>
      <c r="M61" s="121"/>
      <c r="N61" s="121"/>
      <c r="O61" s="121"/>
      <c r="P61" s="121" t="s">
        <v>199</v>
      </c>
      <c r="Q61" s="121"/>
      <c r="R61" s="121"/>
      <c r="S61" s="121"/>
      <c r="T61" s="121"/>
    </row>
    <row r="62" spans="1:20" s="84" customFormat="1" ht="87">
      <c r="A62" s="121"/>
      <c r="B62" s="120" t="s">
        <v>216</v>
      </c>
      <c r="C62" s="121"/>
      <c r="D62" s="121"/>
      <c r="E62" s="121">
        <v>50</v>
      </c>
      <c r="F62" s="121" t="s">
        <v>217</v>
      </c>
      <c r="G62" s="122"/>
      <c r="H62" s="122"/>
      <c r="I62" s="122"/>
      <c r="J62" s="121"/>
      <c r="K62" s="121"/>
      <c r="L62" s="121" t="s">
        <v>190</v>
      </c>
      <c r="M62" s="121"/>
      <c r="N62" s="121"/>
      <c r="O62" s="121"/>
      <c r="P62" s="121" t="s">
        <v>199</v>
      </c>
      <c r="Q62" s="121"/>
      <c r="R62" s="121"/>
      <c r="S62" s="121"/>
      <c r="T62" s="121"/>
    </row>
    <row r="63" spans="1:20" s="84" customFormat="1" ht="21.75">
      <c r="A63" s="121">
        <v>3</v>
      </c>
      <c r="B63" s="121" t="s">
        <v>218</v>
      </c>
      <c r="C63" s="121" t="s">
        <v>219</v>
      </c>
      <c r="D63" s="121" t="s">
        <v>220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</row>
    <row r="64" spans="1:20" s="84" customFormat="1" ht="21.75">
      <c r="A64" s="121"/>
      <c r="B64" s="121" t="s">
        <v>203</v>
      </c>
      <c r="C64" s="121" t="s">
        <v>221</v>
      </c>
      <c r="D64" s="121" t="s">
        <v>222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</row>
    <row r="65" spans="1:20" s="84" customFormat="1" ht="108.75">
      <c r="A65" s="121"/>
      <c r="B65" s="123" t="s">
        <v>223</v>
      </c>
      <c r="C65" s="121"/>
      <c r="D65" s="121" t="s">
        <v>224</v>
      </c>
      <c r="E65" s="121">
        <v>50</v>
      </c>
      <c r="F65" s="121" t="s">
        <v>225</v>
      </c>
      <c r="G65" s="122"/>
      <c r="H65" s="122"/>
      <c r="I65" s="122"/>
      <c r="J65" s="121"/>
      <c r="K65" s="121"/>
      <c r="L65" s="121" t="s">
        <v>190</v>
      </c>
      <c r="M65" s="121"/>
      <c r="N65" s="121"/>
      <c r="O65" s="121"/>
      <c r="P65" s="121" t="s">
        <v>199</v>
      </c>
      <c r="Q65" s="121"/>
      <c r="R65" s="121"/>
      <c r="S65" s="121"/>
      <c r="T65" s="121"/>
    </row>
    <row r="66" spans="1:20" s="127" customFormat="1" ht="87">
      <c r="A66" s="124"/>
      <c r="B66" s="125" t="s">
        <v>226</v>
      </c>
      <c r="C66" s="124"/>
      <c r="D66" s="124"/>
      <c r="E66" s="124">
        <v>50</v>
      </c>
      <c r="F66" s="124" t="s">
        <v>227</v>
      </c>
      <c r="G66" s="126"/>
      <c r="H66" s="126"/>
      <c r="I66" s="124"/>
      <c r="J66" s="124"/>
      <c r="K66" s="126"/>
      <c r="L66" s="124" t="s">
        <v>190</v>
      </c>
      <c r="M66" s="124"/>
      <c r="N66" s="124"/>
      <c r="O66" s="124"/>
      <c r="P66" s="124" t="s">
        <v>199</v>
      </c>
      <c r="Q66" s="124"/>
      <c r="R66" s="124"/>
      <c r="S66" s="124"/>
      <c r="T66" s="124"/>
    </row>
    <row r="67" spans="1:20" s="84" customFormat="1" ht="21.75">
      <c r="A67" s="121"/>
      <c r="B67" s="121" t="s">
        <v>228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</row>
    <row r="68" spans="1:20" s="84" customFormat="1" ht="369.75">
      <c r="A68" s="16">
        <v>4</v>
      </c>
      <c r="B68" s="17" t="s">
        <v>229</v>
      </c>
      <c r="C68" s="584" t="s">
        <v>230</v>
      </c>
      <c r="D68" s="17" t="s">
        <v>231</v>
      </c>
      <c r="E68" s="16"/>
      <c r="F68" s="16"/>
      <c r="G68" s="86">
        <v>13200</v>
      </c>
      <c r="H68" s="18"/>
      <c r="I68" s="18"/>
      <c r="J68" s="18"/>
      <c r="K68" s="18"/>
      <c r="L68" s="16"/>
      <c r="M68" s="16"/>
      <c r="N68" s="66"/>
      <c r="O68" s="16"/>
      <c r="P68" s="16" t="s">
        <v>232</v>
      </c>
      <c r="Q68" s="16"/>
      <c r="R68" s="92" t="s">
        <v>885</v>
      </c>
      <c r="S68" s="92"/>
      <c r="T68" s="81">
        <v>23326</v>
      </c>
    </row>
    <row r="69" spans="1:20" s="84" customFormat="1" ht="195.75">
      <c r="A69" s="16"/>
      <c r="B69" s="128" t="s">
        <v>233</v>
      </c>
      <c r="C69" s="585"/>
      <c r="D69" s="17"/>
      <c r="E69" s="16" t="s">
        <v>110</v>
      </c>
      <c r="F69" s="16" t="s">
        <v>234</v>
      </c>
      <c r="G69" s="18"/>
      <c r="H69" s="18"/>
      <c r="I69" s="18"/>
      <c r="J69" s="18"/>
      <c r="K69" s="18"/>
      <c r="L69" s="16"/>
      <c r="M69" s="16"/>
      <c r="N69" s="66"/>
      <c r="O69" s="16"/>
      <c r="P69" s="16" t="s">
        <v>232</v>
      </c>
      <c r="Q69" s="16"/>
      <c r="R69" s="92"/>
      <c r="S69" s="92"/>
      <c r="T69" s="92"/>
    </row>
    <row r="70" spans="1:20" s="84" customFormat="1" ht="44.25" customHeight="1">
      <c r="A70" s="16"/>
      <c r="B70" s="128" t="s">
        <v>235</v>
      </c>
      <c r="C70" s="585"/>
      <c r="D70" s="17"/>
      <c r="E70" s="16" t="s">
        <v>236</v>
      </c>
      <c r="F70" s="16" t="s">
        <v>196</v>
      </c>
      <c r="G70" s="18"/>
      <c r="H70" s="18"/>
      <c r="I70" s="18"/>
      <c r="J70" s="18"/>
      <c r="K70" s="18"/>
      <c r="L70" s="16"/>
      <c r="M70" s="16"/>
      <c r="N70" s="66"/>
      <c r="O70" s="16"/>
      <c r="P70" s="16" t="s">
        <v>232</v>
      </c>
      <c r="Q70" s="16"/>
      <c r="R70" s="92"/>
      <c r="S70" s="92"/>
      <c r="T70" s="92"/>
    </row>
    <row r="71" spans="1:20" s="84" customFormat="1" ht="108.75">
      <c r="A71" s="16"/>
      <c r="B71" s="128" t="s">
        <v>237</v>
      </c>
      <c r="C71" s="585"/>
      <c r="D71" s="17"/>
      <c r="E71" s="16" t="s">
        <v>238</v>
      </c>
      <c r="F71" s="16" t="s">
        <v>239</v>
      </c>
      <c r="G71" s="18"/>
      <c r="H71" s="18"/>
      <c r="I71" s="18"/>
      <c r="J71" s="18"/>
      <c r="K71" s="18"/>
      <c r="L71" s="16"/>
      <c r="M71" s="16"/>
      <c r="N71" s="66"/>
      <c r="O71" s="16"/>
      <c r="P71" s="16" t="s">
        <v>232</v>
      </c>
      <c r="Q71" s="16"/>
      <c r="R71" s="92"/>
      <c r="S71" s="92"/>
      <c r="T71" s="92"/>
    </row>
    <row r="72" spans="1:20" s="84" customFormat="1" ht="43.5" customHeight="1">
      <c r="A72" s="16"/>
      <c r="B72" s="17" t="s">
        <v>240</v>
      </c>
      <c r="C72" s="586"/>
      <c r="D72" s="16"/>
      <c r="E72" s="16" t="s">
        <v>241</v>
      </c>
      <c r="F72" s="16" t="s">
        <v>242</v>
      </c>
      <c r="G72" s="18"/>
      <c r="H72" s="18"/>
      <c r="I72" s="18"/>
      <c r="J72" s="18"/>
      <c r="K72" s="18"/>
      <c r="L72" s="16"/>
      <c r="M72" s="16"/>
      <c r="N72" s="16"/>
      <c r="O72" s="16"/>
      <c r="P72" s="16" t="s">
        <v>232</v>
      </c>
      <c r="Q72" s="16"/>
      <c r="R72" s="92"/>
      <c r="S72" s="92"/>
      <c r="T72" s="92"/>
    </row>
    <row r="73" spans="1:20" s="84" customFormat="1" ht="152.25">
      <c r="A73" s="16"/>
      <c r="B73" s="17" t="s">
        <v>243</v>
      </c>
      <c r="C73" s="17"/>
      <c r="D73" s="17"/>
      <c r="E73" s="17" t="s">
        <v>244</v>
      </c>
      <c r="F73" s="16" t="s">
        <v>234</v>
      </c>
      <c r="G73" s="18"/>
      <c r="H73" s="19"/>
      <c r="I73" s="19"/>
      <c r="J73" s="19"/>
      <c r="K73" s="19"/>
      <c r="L73" s="16"/>
      <c r="M73" s="16"/>
      <c r="N73" s="16"/>
      <c r="O73" s="16"/>
      <c r="P73" s="16" t="s">
        <v>232</v>
      </c>
      <c r="Q73" s="16"/>
      <c r="R73" s="92"/>
      <c r="S73" s="92" t="s">
        <v>9</v>
      </c>
      <c r="T73" s="92"/>
    </row>
    <row r="74" spans="1:20" s="84" customFormat="1" ht="217.5">
      <c r="A74" s="16"/>
      <c r="B74" s="129" t="s">
        <v>245</v>
      </c>
      <c r="C74" s="17"/>
      <c r="D74" s="17"/>
      <c r="E74" s="17"/>
      <c r="F74" s="16"/>
      <c r="G74" s="18"/>
      <c r="H74" s="19"/>
      <c r="I74" s="19"/>
      <c r="J74" s="19"/>
      <c r="K74" s="19"/>
      <c r="L74" s="16"/>
      <c r="M74" s="16"/>
      <c r="N74" s="16"/>
      <c r="O74" s="16"/>
      <c r="P74" s="16" t="s">
        <v>232</v>
      </c>
      <c r="Q74" s="16"/>
      <c r="R74" s="92"/>
      <c r="S74" s="92"/>
      <c r="T74" s="92"/>
    </row>
    <row r="75" spans="1:20" s="84" customFormat="1" ht="65.25">
      <c r="A75" s="584">
        <v>5</v>
      </c>
      <c r="B75" s="17" t="s">
        <v>246</v>
      </c>
      <c r="C75" s="587" t="s">
        <v>247</v>
      </c>
      <c r="D75" s="587" t="s">
        <v>248</v>
      </c>
      <c r="E75" s="16"/>
      <c r="F75" s="16"/>
      <c r="G75" s="18">
        <v>24150</v>
      </c>
      <c r="H75" s="19"/>
      <c r="I75" s="18"/>
      <c r="J75" s="18"/>
      <c r="K75" s="18"/>
      <c r="L75" s="16"/>
      <c r="M75" s="16"/>
      <c r="N75" s="16"/>
      <c r="O75" s="16"/>
      <c r="P75" s="16" t="s">
        <v>249</v>
      </c>
      <c r="Q75" s="16"/>
      <c r="R75" s="88" t="s">
        <v>886</v>
      </c>
      <c r="S75" s="92"/>
      <c r="T75" s="81">
        <v>23326</v>
      </c>
    </row>
    <row r="76" spans="1:20" s="84" customFormat="1" ht="21.75">
      <c r="A76" s="585"/>
      <c r="B76" s="17" t="s">
        <v>186</v>
      </c>
      <c r="C76" s="588"/>
      <c r="D76" s="588"/>
      <c r="E76" s="16"/>
      <c r="F76" s="16"/>
      <c r="G76" s="18"/>
      <c r="H76" s="19"/>
      <c r="I76" s="18"/>
      <c r="J76" s="18"/>
      <c r="K76" s="18"/>
      <c r="L76" s="16"/>
      <c r="M76" s="16"/>
      <c r="N76" s="16"/>
      <c r="O76" s="16"/>
      <c r="P76" s="16"/>
      <c r="Q76" s="16"/>
      <c r="R76" s="88"/>
      <c r="S76" s="92"/>
      <c r="T76" s="92"/>
    </row>
    <row r="77" spans="1:20" s="84" customFormat="1" ht="108.75">
      <c r="A77" s="585"/>
      <c r="B77" s="17" t="s">
        <v>250</v>
      </c>
      <c r="C77" s="588"/>
      <c r="D77" s="588"/>
      <c r="E77" s="16" t="s">
        <v>251</v>
      </c>
      <c r="F77" s="16" t="s">
        <v>252</v>
      </c>
      <c r="G77" s="85"/>
      <c r="H77" s="85"/>
      <c r="I77" s="18"/>
      <c r="J77" s="18"/>
      <c r="K77" s="18"/>
      <c r="L77" s="16" t="s">
        <v>190</v>
      </c>
      <c r="M77" s="16"/>
      <c r="N77" s="16"/>
      <c r="O77" s="16"/>
      <c r="P77" s="16"/>
      <c r="Q77" s="16"/>
      <c r="R77" s="88"/>
      <c r="S77" s="92"/>
      <c r="T77" s="92"/>
    </row>
    <row r="78" spans="1:20" s="84" customFormat="1" ht="87">
      <c r="A78" s="585"/>
      <c r="B78" s="17" t="s">
        <v>253</v>
      </c>
      <c r="C78" s="588"/>
      <c r="D78" s="588"/>
      <c r="E78" s="16" t="s">
        <v>254</v>
      </c>
      <c r="F78" s="16" t="s">
        <v>255</v>
      </c>
      <c r="G78" s="85"/>
      <c r="H78" s="18"/>
      <c r="I78" s="18"/>
      <c r="J78" s="18"/>
      <c r="K78" s="18"/>
      <c r="L78" s="16" t="s">
        <v>190</v>
      </c>
      <c r="M78" s="16"/>
      <c r="N78" s="16"/>
      <c r="O78" s="16"/>
      <c r="P78" s="16" t="s">
        <v>249</v>
      </c>
      <c r="Q78" s="16"/>
      <c r="R78" s="92"/>
      <c r="S78" s="92"/>
      <c r="T78" s="92"/>
    </row>
    <row r="79" spans="1:20" s="84" customFormat="1" ht="409.5">
      <c r="A79" s="16">
        <v>6</v>
      </c>
      <c r="B79" s="17" t="s">
        <v>256</v>
      </c>
      <c r="C79" s="584" t="s">
        <v>257</v>
      </c>
      <c r="D79" s="17" t="s">
        <v>258</v>
      </c>
      <c r="E79" s="16"/>
      <c r="F79" s="16"/>
      <c r="G79" s="498">
        <v>17750</v>
      </c>
      <c r="H79" s="18"/>
      <c r="I79" s="18"/>
      <c r="J79" s="18"/>
      <c r="K79" s="18"/>
      <c r="L79" s="16"/>
      <c r="M79" s="66"/>
      <c r="N79" s="16"/>
      <c r="O79" s="16"/>
      <c r="P79" s="16" t="s">
        <v>259</v>
      </c>
      <c r="Q79" s="16"/>
      <c r="R79" s="92" t="s">
        <v>884</v>
      </c>
      <c r="S79" s="92"/>
      <c r="T79" s="81">
        <v>23325</v>
      </c>
    </row>
    <row r="80" spans="1:20" s="84" customFormat="1" ht="21.75">
      <c r="A80" s="16"/>
      <c r="B80" s="17" t="s">
        <v>203</v>
      </c>
      <c r="C80" s="585"/>
      <c r="D80" s="16"/>
      <c r="E80" s="16"/>
      <c r="F80" s="16"/>
      <c r="G80" s="18"/>
      <c r="H80" s="18"/>
      <c r="I80" s="18"/>
      <c r="J80" s="18"/>
      <c r="K80" s="18"/>
      <c r="L80" s="16"/>
      <c r="M80" s="16"/>
      <c r="N80" s="16"/>
      <c r="O80" s="16"/>
      <c r="P80" s="16"/>
      <c r="Q80" s="16"/>
      <c r="R80" s="92"/>
      <c r="S80" s="92"/>
      <c r="T80" s="92"/>
    </row>
    <row r="81" spans="1:20" s="84" customFormat="1" ht="65.25">
      <c r="A81" s="16"/>
      <c r="B81" s="17" t="s">
        <v>838</v>
      </c>
      <c r="C81" s="585"/>
      <c r="D81" s="16"/>
      <c r="E81" s="16" t="s">
        <v>260</v>
      </c>
      <c r="F81" s="16" t="s">
        <v>261</v>
      </c>
      <c r="G81" s="18">
        <v>0</v>
      </c>
      <c r="H81" s="18"/>
      <c r="I81" s="18"/>
      <c r="J81" s="18"/>
      <c r="K81" s="18"/>
      <c r="L81" s="16"/>
      <c r="M81" s="16"/>
      <c r="N81" s="16"/>
      <c r="O81" s="16"/>
      <c r="P81" s="16" t="s">
        <v>259</v>
      </c>
      <c r="Q81" s="16"/>
      <c r="R81" s="92"/>
      <c r="S81" s="92"/>
      <c r="T81" s="92"/>
    </row>
    <row r="82" spans="1:20" s="84" customFormat="1" ht="87">
      <c r="A82" s="16"/>
      <c r="B82" s="17" t="s">
        <v>839</v>
      </c>
      <c r="C82" s="585"/>
      <c r="D82" s="16"/>
      <c r="E82" s="16" t="s">
        <v>260</v>
      </c>
      <c r="F82" s="16" t="s">
        <v>261</v>
      </c>
      <c r="G82" s="18">
        <v>0</v>
      </c>
      <c r="H82" s="18"/>
      <c r="I82" s="18"/>
      <c r="J82" s="18"/>
      <c r="K82" s="18"/>
      <c r="L82" s="16"/>
      <c r="M82" s="16"/>
      <c r="N82" s="16"/>
      <c r="O82" s="16"/>
      <c r="P82" s="16" t="s">
        <v>259</v>
      </c>
      <c r="Q82" s="16"/>
      <c r="R82" s="92"/>
      <c r="S82" s="92"/>
      <c r="T82" s="92"/>
    </row>
    <row r="83" spans="1:20" s="84" customFormat="1" ht="174">
      <c r="A83" s="16"/>
      <c r="B83" s="17" t="s">
        <v>840</v>
      </c>
      <c r="C83" s="585"/>
      <c r="D83" s="16"/>
      <c r="E83" s="16" t="s">
        <v>262</v>
      </c>
      <c r="F83" s="16" t="s">
        <v>263</v>
      </c>
      <c r="G83" s="18"/>
      <c r="H83" s="18"/>
      <c r="I83" s="18"/>
      <c r="J83" s="18"/>
      <c r="K83" s="18"/>
      <c r="L83" s="16" t="s">
        <v>190</v>
      </c>
      <c r="M83" s="16"/>
      <c r="N83" s="16"/>
      <c r="O83" s="16"/>
      <c r="P83" s="16" t="s">
        <v>259</v>
      </c>
      <c r="Q83" s="16"/>
      <c r="R83" s="92"/>
      <c r="S83" s="92"/>
      <c r="T83" s="92"/>
    </row>
    <row r="84" spans="1:20" s="84" customFormat="1" ht="87">
      <c r="A84" s="16"/>
      <c r="B84" s="17" t="s">
        <v>841</v>
      </c>
      <c r="C84" s="585"/>
      <c r="D84" s="16"/>
      <c r="E84" s="16" t="s">
        <v>110</v>
      </c>
      <c r="F84" s="16" t="s">
        <v>264</v>
      </c>
      <c r="G84" s="18"/>
      <c r="H84" s="18"/>
      <c r="I84" s="18"/>
      <c r="J84" s="18"/>
      <c r="K84" s="18"/>
      <c r="L84" s="16" t="s">
        <v>265</v>
      </c>
      <c r="M84" s="16"/>
      <c r="N84" s="16"/>
      <c r="O84" s="16"/>
      <c r="P84" s="16" t="s">
        <v>259</v>
      </c>
      <c r="Q84" s="16"/>
      <c r="R84" s="92"/>
      <c r="S84" s="92"/>
      <c r="T84" s="92"/>
    </row>
    <row r="85" spans="1:20" s="84" customFormat="1" ht="130.5">
      <c r="A85" s="16"/>
      <c r="B85" s="17" t="s">
        <v>842</v>
      </c>
      <c r="C85" s="585"/>
      <c r="D85" s="16"/>
      <c r="E85" s="16" t="s">
        <v>101</v>
      </c>
      <c r="F85" s="16" t="s">
        <v>266</v>
      </c>
      <c r="G85" s="18"/>
      <c r="H85" s="18"/>
      <c r="I85" s="18"/>
      <c r="J85" s="18"/>
      <c r="K85" s="18"/>
      <c r="L85" s="16" t="s">
        <v>190</v>
      </c>
      <c r="M85" s="16"/>
      <c r="N85" s="16"/>
      <c r="O85" s="16"/>
      <c r="P85" s="16" t="s">
        <v>259</v>
      </c>
      <c r="Q85" s="16"/>
      <c r="R85" s="92"/>
      <c r="S85" s="92"/>
      <c r="T85" s="92"/>
    </row>
    <row r="86" spans="1:20" s="84" customFormat="1" ht="174">
      <c r="A86" s="16"/>
      <c r="B86" s="17" t="s">
        <v>843</v>
      </c>
      <c r="C86" s="585"/>
      <c r="D86" s="16"/>
      <c r="E86" s="16" t="s">
        <v>267</v>
      </c>
      <c r="F86" s="16" t="s">
        <v>196</v>
      </c>
      <c r="G86" s="18"/>
      <c r="H86" s="18"/>
      <c r="I86" s="18"/>
      <c r="J86" s="18"/>
      <c r="K86" s="18"/>
      <c r="L86" s="16" t="s">
        <v>190</v>
      </c>
      <c r="M86" s="16"/>
      <c r="N86" s="16"/>
      <c r="O86" s="16"/>
      <c r="P86" s="16" t="s">
        <v>259</v>
      </c>
      <c r="Q86" s="16"/>
      <c r="R86" s="92"/>
      <c r="S86" s="92"/>
      <c r="T86" s="92"/>
    </row>
    <row r="87" spans="1:20" s="84" customFormat="1" ht="135" customHeight="1">
      <c r="A87" s="16"/>
      <c r="B87" s="17" t="s">
        <v>844</v>
      </c>
      <c r="C87" s="585"/>
      <c r="D87" s="16"/>
      <c r="E87" s="16" t="s">
        <v>268</v>
      </c>
      <c r="F87" s="16" t="s">
        <v>269</v>
      </c>
      <c r="G87" s="18"/>
      <c r="H87" s="18"/>
      <c r="I87" s="18" t="s">
        <v>270</v>
      </c>
      <c r="J87" s="18"/>
      <c r="K87" s="18"/>
      <c r="L87" s="16" t="s">
        <v>190</v>
      </c>
      <c r="M87" s="16"/>
      <c r="N87" s="16"/>
      <c r="O87" s="16"/>
      <c r="P87" s="16" t="s">
        <v>259</v>
      </c>
      <c r="Q87" s="16"/>
      <c r="R87" s="92"/>
      <c r="S87" s="92"/>
      <c r="T87" s="92"/>
    </row>
    <row r="88" spans="1:20" s="84" customFormat="1" ht="130.5">
      <c r="A88" s="16"/>
      <c r="B88" s="17" t="s">
        <v>845</v>
      </c>
      <c r="C88" s="585"/>
      <c r="D88" s="16"/>
      <c r="E88" s="16" t="s">
        <v>271</v>
      </c>
      <c r="F88" s="16" t="s">
        <v>272</v>
      </c>
      <c r="G88" s="18"/>
      <c r="H88" s="18"/>
      <c r="I88" s="18">
        <v>10000</v>
      </c>
      <c r="J88" s="18"/>
      <c r="K88" s="18"/>
      <c r="L88" s="16" t="s">
        <v>190</v>
      </c>
      <c r="M88" s="16"/>
      <c r="N88" s="16"/>
      <c r="O88" s="16"/>
      <c r="P88" s="16" t="s">
        <v>259</v>
      </c>
      <c r="Q88" s="16"/>
      <c r="R88" s="92"/>
      <c r="S88" s="92"/>
      <c r="T88" s="92"/>
    </row>
    <row r="89" spans="1:20" s="84" customFormat="1" ht="43.5">
      <c r="A89" s="16"/>
      <c r="B89" s="17" t="s">
        <v>846</v>
      </c>
      <c r="C89" s="585"/>
      <c r="D89" s="16"/>
      <c r="E89" s="16" t="s">
        <v>273</v>
      </c>
      <c r="F89" s="16" t="s">
        <v>274</v>
      </c>
      <c r="G89" s="18">
        <v>0</v>
      </c>
      <c r="H89" s="18"/>
      <c r="I89" s="18"/>
      <c r="J89" s="18"/>
      <c r="K89" s="18"/>
      <c r="L89" s="16"/>
      <c r="M89" s="16"/>
      <c r="N89" s="16"/>
      <c r="O89" s="16"/>
      <c r="P89" s="16" t="s">
        <v>259</v>
      </c>
      <c r="Q89" s="16"/>
      <c r="R89" s="92"/>
      <c r="S89" s="92"/>
      <c r="T89" s="92"/>
    </row>
    <row r="90" spans="1:20" s="84" customFormat="1" ht="43.5">
      <c r="A90" s="16"/>
      <c r="B90" s="17" t="s">
        <v>847</v>
      </c>
      <c r="C90" s="585"/>
      <c r="D90" s="16"/>
      <c r="E90" s="16" t="s">
        <v>275</v>
      </c>
      <c r="F90" s="16" t="s">
        <v>276</v>
      </c>
      <c r="G90" s="18">
        <v>0</v>
      </c>
      <c r="H90" s="18"/>
      <c r="I90" s="18"/>
      <c r="J90" s="18"/>
      <c r="K90" s="18"/>
      <c r="L90" s="16" t="s">
        <v>277</v>
      </c>
      <c r="M90" s="16"/>
      <c r="N90" s="16"/>
      <c r="O90" s="16"/>
      <c r="P90" s="16" t="s">
        <v>259</v>
      </c>
      <c r="Q90" s="16"/>
      <c r="R90" s="92"/>
      <c r="S90" s="92"/>
      <c r="T90" s="92"/>
    </row>
    <row r="91" spans="1:20" s="84" customFormat="1" ht="87">
      <c r="A91" s="16">
        <v>7</v>
      </c>
      <c r="B91" s="17" t="s">
        <v>278</v>
      </c>
      <c r="C91" s="586"/>
      <c r="D91" s="16"/>
      <c r="E91" s="16"/>
      <c r="F91" s="16"/>
      <c r="G91" s="18"/>
      <c r="H91" s="18"/>
      <c r="I91" s="18"/>
      <c r="J91" s="18"/>
      <c r="K91" s="18"/>
      <c r="L91" s="16"/>
      <c r="M91" s="16"/>
      <c r="N91" s="16"/>
      <c r="O91" s="16"/>
      <c r="P91" s="16" t="s">
        <v>185</v>
      </c>
      <c r="Q91" s="16"/>
      <c r="R91" s="92"/>
      <c r="S91" s="92"/>
      <c r="T91" s="92"/>
    </row>
    <row r="92" spans="1:20" s="84" customFormat="1" ht="21.75">
      <c r="A92" s="16"/>
      <c r="B92" s="17" t="s">
        <v>203</v>
      </c>
      <c r="C92" s="17"/>
      <c r="D92" s="16"/>
      <c r="E92" s="16"/>
      <c r="F92" s="16"/>
      <c r="G92" s="18"/>
      <c r="H92" s="18"/>
      <c r="I92" s="18"/>
      <c r="J92" s="18"/>
      <c r="K92" s="18"/>
      <c r="L92" s="16"/>
      <c r="M92" s="16"/>
      <c r="N92" s="16"/>
      <c r="O92" s="16"/>
      <c r="P92" s="16"/>
      <c r="Q92" s="16"/>
      <c r="R92" s="92"/>
      <c r="S92" s="92"/>
      <c r="T92" s="92"/>
    </row>
    <row r="93" spans="1:20" s="84" customFormat="1" ht="87">
      <c r="A93" s="16"/>
      <c r="B93" s="17" t="s">
        <v>279</v>
      </c>
      <c r="C93" s="17"/>
      <c r="D93" s="16"/>
      <c r="E93" s="16" t="s">
        <v>280</v>
      </c>
      <c r="F93" s="16" t="s">
        <v>266</v>
      </c>
      <c r="G93" s="18"/>
      <c r="H93" s="18"/>
      <c r="I93" s="18"/>
      <c r="J93" s="18"/>
      <c r="K93" s="18"/>
      <c r="L93" s="16" t="s">
        <v>281</v>
      </c>
      <c r="M93" s="16"/>
      <c r="N93" s="16"/>
      <c r="O93" s="16"/>
      <c r="P93" s="16" t="s">
        <v>185</v>
      </c>
      <c r="Q93" s="16"/>
      <c r="R93" s="92"/>
      <c r="S93" s="92"/>
      <c r="T93" s="92"/>
    </row>
    <row r="94" spans="1:20" s="245" customFormat="1" ht="199.5" customHeight="1">
      <c r="A94" s="82">
        <v>8</v>
      </c>
      <c r="B94" s="158" t="s">
        <v>617</v>
      </c>
      <c r="C94" s="117" t="s">
        <v>618</v>
      </c>
      <c r="D94" s="584" t="s">
        <v>619</v>
      </c>
      <c r="E94" s="82"/>
      <c r="F94" s="82"/>
      <c r="G94" s="381">
        <f>G95+G97+G98+G99</f>
        <v>110000</v>
      </c>
      <c r="H94" s="381"/>
      <c r="I94" s="381"/>
      <c r="J94" s="381"/>
      <c r="K94" s="330"/>
      <c r="L94" s="82"/>
      <c r="M94" s="82"/>
      <c r="N94" s="82"/>
      <c r="O94" s="82"/>
      <c r="P94" s="83" t="s">
        <v>620</v>
      </c>
      <c r="Q94" s="82"/>
      <c r="R94" s="256"/>
      <c r="S94" s="256"/>
      <c r="T94" s="256"/>
    </row>
    <row r="95" spans="1:20" s="245" customFormat="1" ht="130.5">
      <c r="A95" s="83"/>
      <c r="B95" s="115" t="s">
        <v>621</v>
      </c>
      <c r="C95" s="115"/>
      <c r="D95" s="585"/>
      <c r="E95" s="83">
        <v>100</v>
      </c>
      <c r="F95" s="83" t="s">
        <v>622</v>
      </c>
      <c r="G95" s="382">
        <v>15000</v>
      </c>
      <c r="H95" s="382">
        <v>15000</v>
      </c>
      <c r="I95" s="382"/>
      <c r="J95" s="382"/>
      <c r="K95" s="331"/>
      <c r="L95" s="83" t="s">
        <v>190</v>
      </c>
      <c r="M95" s="83"/>
      <c r="N95" s="83"/>
      <c r="O95" s="83"/>
      <c r="P95" s="83"/>
      <c r="Q95" s="83"/>
      <c r="R95" s="257"/>
      <c r="S95" s="257"/>
      <c r="T95" s="257"/>
    </row>
    <row r="96" spans="1:20" s="245" customFormat="1" ht="66.75" customHeight="1">
      <c r="A96" s="83"/>
      <c r="B96" s="115" t="s">
        <v>623</v>
      </c>
      <c r="C96" s="115"/>
      <c r="D96" s="585"/>
      <c r="E96" s="83"/>
      <c r="F96" s="83"/>
      <c r="G96" s="382"/>
      <c r="H96" s="382"/>
      <c r="I96" s="382"/>
      <c r="J96" s="382"/>
      <c r="K96" s="331"/>
      <c r="L96" s="83"/>
      <c r="M96" s="83"/>
      <c r="N96" s="83"/>
      <c r="O96" s="83"/>
      <c r="P96" s="83"/>
      <c r="Q96" s="83"/>
      <c r="R96" s="257"/>
      <c r="S96" s="257"/>
      <c r="T96" s="257"/>
    </row>
    <row r="97" spans="1:20" s="245" customFormat="1" ht="130.5">
      <c r="A97" s="83"/>
      <c r="B97" s="115" t="s">
        <v>624</v>
      </c>
      <c r="C97" s="115"/>
      <c r="D97" s="585"/>
      <c r="E97" s="83">
        <v>25</v>
      </c>
      <c r="F97" s="83" t="s">
        <v>625</v>
      </c>
      <c r="G97" s="382">
        <v>30000</v>
      </c>
      <c r="H97" s="382">
        <v>15000</v>
      </c>
      <c r="I97" s="382"/>
      <c r="J97" s="382">
        <v>15000</v>
      </c>
      <c r="K97" s="331"/>
      <c r="L97" s="83"/>
      <c r="M97" s="83"/>
      <c r="N97" s="83"/>
      <c r="O97" s="83"/>
      <c r="P97" s="83"/>
      <c r="Q97" s="83"/>
      <c r="R97" s="257"/>
      <c r="S97" s="257"/>
      <c r="T97" s="257"/>
    </row>
    <row r="98" spans="1:20" s="245" customFormat="1" ht="108.75">
      <c r="A98" s="83"/>
      <c r="B98" s="115" t="s">
        <v>626</v>
      </c>
      <c r="C98" s="115"/>
      <c r="D98" s="585"/>
      <c r="E98" s="83">
        <v>100</v>
      </c>
      <c r="F98" s="83" t="s">
        <v>627</v>
      </c>
      <c r="G98" s="382">
        <v>15000</v>
      </c>
      <c r="H98" s="382"/>
      <c r="I98" s="382"/>
      <c r="J98" s="382"/>
      <c r="K98" s="331"/>
      <c r="L98" s="83"/>
      <c r="M98" s="83"/>
      <c r="N98" s="83"/>
      <c r="O98" s="83"/>
      <c r="P98" s="83"/>
      <c r="Q98" s="83"/>
      <c r="R98" s="257"/>
      <c r="S98" s="257"/>
      <c r="T98" s="257"/>
    </row>
    <row r="99" spans="1:20" s="245" customFormat="1" ht="130.5">
      <c r="A99" s="83"/>
      <c r="B99" s="115" t="s">
        <v>628</v>
      </c>
      <c r="C99" s="115"/>
      <c r="D99" s="585"/>
      <c r="E99" s="83" t="s">
        <v>629</v>
      </c>
      <c r="F99" s="83" t="s">
        <v>630</v>
      </c>
      <c r="G99" s="382">
        <v>50000</v>
      </c>
      <c r="H99" s="382"/>
      <c r="I99" s="382">
        <v>25000</v>
      </c>
      <c r="J99" s="382">
        <v>25000</v>
      </c>
      <c r="K99" s="331"/>
      <c r="L99" s="83" t="s">
        <v>631</v>
      </c>
      <c r="M99" s="83"/>
      <c r="N99" s="83"/>
      <c r="O99" s="83"/>
      <c r="P99" s="83"/>
      <c r="Q99" s="83"/>
      <c r="R99" s="257"/>
      <c r="S99" s="257"/>
      <c r="T99" s="257"/>
    </row>
    <row r="100" spans="1:20" s="245" customFormat="1" ht="28.5" customHeight="1">
      <c r="A100" s="116"/>
      <c r="B100" s="118" t="s">
        <v>632</v>
      </c>
      <c r="C100" s="118"/>
      <c r="D100" s="586"/>
      <c r="E100" s="116"/>
      <c r="F100" s="116" t="s">
        <v>633</v>
      </c>
      <c r="G100" s="383"/>
      <c r="H100" s="383"/>
      <c r="I100" s="383"/>
      <c r="J100" s="383"/>
      <c r="K100" s="332"/>
      <c r="L100" s="116"/>
      <c r="M100" s="116"/>
      <c r="N100" s="116"/>
      <c r="O100" s="116"/>
      <c r="P100" s="116"/>
      <c r="Q100" s="116"/>
      <c r="R100" s="258"/>
      <c r="S100" s="258"/>
      <c r="T100" s="258"/>
    </row>
    <row r="101" spans="1:20" s="245" customFormat="1" ht="239.25">
      <c r="A101" s="116">
        <v>9</v>
      </c>
      <c r="B101" s="118" t="s">
        <v>634</v>
      </c>
      <c r="C101" s="118" t="s">
        <v>635</v>
      </c>
      <c r="D101" s="116" t="s">
        <v>636</v>
      </c>
      <c r="E101" s="116" t="s">
        <v>637</v>
      </c>
      <c r="F101" s="116" t="s">
        <v>638</v>
      </c>
      <c r="G101" s="383">
        <v>100000</v>
      </c>
      <c r="H101" s="383"/>
      <c r="I101" s="383">
        <v>100000</v>
      </c>
      <c r="J101" s="383"/>
      <c r="K101" s="332"/>
      <c r="L101" s="116" t="s">
        <v>639</v>
      </c>
      <c r="M101" s="116"/>
      <c r="N101" s="116"/>
      <c r="O101" s="116"/>
      <c r="P101" s="116"/>
      <c r="Q101" s="116"/>
      <c r="R101" s="258"/>
      <c r="S101" s="258"/>
      <c r="T101" s="258"/>
    </row>
    <row r="102" spans="1:20" s="245" customFormat="1" ht="130.5">
      <c r="A102" s="16">
        <v>10</v>
      </c>
      <c r="B102" s="261" t="s">
        <v>704</v>
      </c>
      <c r="C102" s="17" t="s">
        <v>705</v>
      </c>
      <c r="D102" s="17" t="s">
        <v>706</v>
      </c>
      <c r="E102" s="16" t="s">
        <v>707</v>
      </c>
      <c r="F102" s="357" t="s">
        <v>708</v>
      </c>
      <c r="G102" s="358">
        <v>24000</v>
      </c>
      <c r="H102" s="359"/>
      <c r="I102" s="16"/>
      <c r="J102" s="16" t="s">
        <v>709</v>
      </c>
      <c r="K102" s="16"/>
      <c r="L102" s="16" t="s">
        <v>190</v>
      </c>
      <c r="M102" s="154" t="s">
        <v>25</v>
      </c>
      <c r="N102" s="16"/>
      <c r="O102" s="16"/>
      <c r="P102" s="16" t="s">
        <v>710</v>
      </c>
      <c r="Q102" s="249" t="s">
        <v>354</v>
      </c>
      <c r="R102" s="249"/>
      <c r="S102" s="249"/>
      <c r="T102" s="249"/>
    </row>
    <row r="103" spans="1:20" s="245" customFormat="1" ht="144.75" customHeight="1">
      <c r="A103" s="16">
        <v>11</v>
      </c>
      <c r="B103" s="379" t="s">
        <v>772</v>
      </c>
      <c r="C103" s="152" t="s">
        <v>773</v>
      </c>
      <c r="D103" s="152" t="s">
        <v>774</v>
      </c>
      <c r="E103" s="82">
        <v>30</v>
      </c>
      <c r="F103" s="374" t="s">
        <v>775</v>
      </c>
      <c r="G103" s="160">
        <v>16975</v>
      </c>
      <c r="H103" s="380" t="s">
        <v>25</v>
      </c>
      <c r="I103" s="380" t="s">
        <v>25</v>
      </c>
      <c r="J103" s="160"/>
      <c r="K103" s="160"/>
      <c r="L103" s="374" t="s">
        <v>641</v>
      </c>
      <c r="M103" s="374"/>
      <c r="N103" s="380" t="s">
        <v>25</v>
      </c>
      <c r="O103" s="374"/>
      <c r="P103" s="82" t="s">
        <v>776</v>
      </c>
      <c r="Q103" s="379" t="s">
        <v>777</v>
      </c>
      <c r="R103" s="249" t="s">
        <v>912</v>
      </c>
      <c r="S103" s="249"/>
      <c r="T103" s="81">
        <v>23347</v>
      </c>
    </row>
    <row r="104" spans="1:20" s="245" customFormat="1" ht="21.75">
      <c r="A104" s="16"/>
      <c r="B104" s="17"/>
      <c r="C104" s="1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49"/>
      <c r="S104" s="249"/>
      <c r="T104" s="249"/>
    </row>
    <row r="105" spans="1:20" ht="43.5">
      <c r="A105" s="16"/>
      <c r="B105" s="17"/>
      <c r="C105" s="65" t="s">
        <v>37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68" t="s">
        <v>25</v>
      </c>
      <c r="N105" s="16"/>
      <c r="O105" s="68"/>
      <c r="P105" s="16"/>
      <c r="Q105" s="16"/>
      <c r="R105" s="58"/>
      <c r="S105" s="58"/>
      <c r="T105" s="58"/>
    </row>
    <row r="106" spans="1:20" s="147" customFormat="1" ht="108.75">
      <c r="A106" s="16">
        <v>1</v>
      </c>
      <c r="B106" s="145" t="s">
        <v>335</v>
      </c>
      <c r="C106" s="65"/>
      <c r="D106" s="146"/>
      <c r="E106" s="170"/>
      <c r="F106" s="16"/>
      <c r="G106" s="171"/>
      <c r="H106" s="16"/>
      <c r="I106" s="16"/>
      <c r="J106" s="16"/>
      <c r="K106" s="16"/>
      <c r="L106" s="16"/>
      <c r="M106" s="68" t="s">
        <v>25</v>
      </c>
      <c r="N106" s="16"/>
      <c r="O106" s="16"/>
      <c r="P106" s="149" t="s">
        <v>524</v>
      </c>
      <c r="Q106" s="16"/>
      <c r="R106" s="149"/>
      <c r="S106" s="149"/>
      <c r="T106" s="149"/>
    </row>
    <row r="107" spans="1:20" s="147" customFormat="1" ht="220.5">
      <c r="A107" s="16"/>
      <c r="B107" s="21" t="s">
        <v>336</v>
      </c>
      <c r="C107" s="17" t="s">
        <v>337</v>
      </c>
      <c r="D107" s="172" t="s">
        <v>338</v>
      </c>
      <c r="E107" s="173" t="s">
        <v>339</v>
      </c>
      <c r="F107" s="16"/>
      <c r="G107" s="174" t="s">
        <v>340</v>
      </c>
      <c r="H107" s="16"/>
      <c r="I107" s="16"/>
      <c r="J107" s="16"/>
      <c r="K107" s="16"/>
      <c r="L107" s="16"/>
      <c r="M107" s="16"/>
      <c r="N107" s="68" t="s">
        <v>25</v>
      </c>
      <c r="O107" s="68" t="s">
        <v>25</v>
      </c>
      <c r="P107" s="175" t="s">
        <v>341</v>
      </c>
      <c r="Q107" s="16"/>
      <c r="R107" s="149"/>
      <c r="S107" s="149"/>
      <c r="T107" s="149"/>
    </row>
    <row r="108" spans="1:20" s="147" customFormat="1" ht="152.25">
      <c r="A108" s="16">
        <v>2</v>
      </c>
      <c r="B108" s="176" t="s">
        <v>342</v>
      </c>
      <c r="C108" s="17" t="s">
        <v>343</v>
      </c>
      <c r="D108" s="177" t="s">
        <v>344</v>
      </c>
      <c r="E108" s="177" t="s">
        <v>345</v>
      </c>
      <c r="F108" s="16"/>
      <c r="G108" s="178">
        <v>10000</v>
      </c>
      <c r="H108" s="16"/>
      <c r="I108" s="16"/>
      <c r="J108" s="16"/>
      <c r="K108" s="16"/>
      <c r="L108" s="16"/>
      <c r="M108" s="16"/>
      <c r="N108" s="68" t="s">
        <v>25</v>
      </c>
      <c r="O108" s="68" t="s">
        <v>25</v>
      </c>
      <c r="P108" s="179" t="s">
        <v>346</v>
      </c>
      <c r="Q108" s="16"/>
      <c r="R108" s="149" t="s">
        <v>888</v>
      </c>
      <c r="S108" s="149"/>
      <c r="T108" s="81">
        <v>23327</v>
      </c>
    </row>
    <row r="109" spans="2:20" s="147" customFormat="1" ht="174">
      <c r="B109" s="21" t="s">
        <v>347</v>
      </c>
      <c r="C109" s="180"/>
      <c r="D109" s="181"/>
      <c r="E109" s="181" t="s">
        <v>348</v>
      </c>
      <c r="F109" s="16"/>
      <c r="G109" s="182"/>
      <c r="H109" s="16"/>
      <c r="I109" s="16"/>
      <c r="J109" s="16"/>
      <c r="K109" s="16"/>
      <c r="L109" s="16"/>
      <c r="M109" s="16"/>
      <c r="N109" s="68"/>
      <c r="O109" s="68"/>
      <c r="P109" s="17"/>
      <c r="Q109" s="16"/>
      <c r="R109" s="149"/>
      <c r="S109" s="149"/>
      <c r="T109" s="149"/>
    </row>
    <row r="110" spans="1:20" s="245" customFormat="1" ht="108.75">
      <c r="A110" s="266">
        <v>3</v>
      </c>
      <c r="B110" s="267" t="s">
        <v>518</v>
      </c>
      <c r="C110" s="251"/>
      <c r="D110" s="268"/>
      <c r="E110" s="269"/>
      <c r="F110" s="249"/>
      <c r="G110" s="171"/>
      <c r="H110" s="249"/>
      <c r="I110" s="249"/>
      <c r="J110" s="249"/>
      <c r="K110" s="249"/>
      <c r="L110" s="249"/>
      <c r="M110" s="216" t="s">
        <v>25</v>
      </c>
      <c r="N110" s="249"/>
      <c r="O110" s="249"/>
      <c r="P110" s="249" t="s">
        <v>523</v>
      </c>
      <c r="Q110" s="249"/>
      <c r="R110" s="249"/>
      <c r="S110" s="249"/>
      <c r="T110" s="249"/>
    </row>
    <row r="111" spans="1:20" s="279" customFormat="1" ht="152.25">
      <c r="A111" s="270"/>
      <c r="B111" s="271" t="s">
        <v>519</v>
      </c>
      <c r="C111" s="272"/>
      <c r="D111" s="273" t="s">
        <v>520</v>
      </c>
      <c r="E111" s="274" t="s">
        <v>521</v>
      </c>
      <c r="F111" s="270" t="s">
        <v>70</v>
      </c>
      <c r="G111" s="275" t="s">
        <v>165</v>
      </c>
      <c r="H111" s="270"/>
      <c r="I111" s="270"/>
      <c r="J111" s="270"/>
      <c r="K111" s="270"/>
      <c r="L111" s="270"/>
      <c r="M111" s="270"/>
      <c r="N111" s="276" t="s">
        <v>25</v>
      </c>
      <c r="O111" s="270"/>
      <c r="P111" s="277" t="s">
        <v>522</v>
      </c>
      <c r="Q111" s="270"/>
      <c r="R111" s="278"/>
      <c r="S111" s="278"/>
      <c r="T111" s="278"/>
    </row>
    <row r="112" spans="1:20" s="147" customFormat="1" ht="21.75">
      <c r="A112" s="16"/>
      <c r="B112" s="17"/>
      <c r="C112" s="65"/>
      <c r="D112" s="16"/>
      <c r="E112" s="16"/>
      <c r="F112" s="16"/>
      <c r="G112" s="16"/>
      <c r="H112" s="16"/>
      <c r="I112" s="16"/>
      <c r="J112" s="16"/>
      <c r="K112" s="16"/>
      <c r="L112" s="16"/>
      <c r="M112" s="68"/>
      <c r="N112" s="16"/>
      <c r="O112" s="68"/>
      <c r="P112" s="16"/>
      <c r="Q112" s="16"/>
      <c r="R112" s="149"/>
      <c r="S112" s="149"/>
      <c r="T112" s="149"/>
    </row>
    <row r="113" spans="1:20" s="147" customFormat="1" ht="21.75">
      <c r="A113" s="16"/>
      <c r="B113" s="17"/>
      <c r="C113" s="65"/>
      <c r="D113" s="16"/>
      <c r="E113" s="16"/>
      <c r="F113" s="16"/>
      <c r="G113" s="16"/>
      <c r="H113" s="16"/>
      <c r="I113" s="16"/>
      <c r="J113" s="16"/>
      <c r="K113" s="16"/>
      <c r="L113" s="16"/>
      <c r="M113" s="68"/>
      <c r="N113" s="16"/>
      <c r="O113" s="68"/>
      <c r="P113" s="16"/>
      <c r="Q113" s="16"/>
      <c r="R113" s="149"/>
      <c r="S113" s="149"/>
      <c r="T113" s="149"/>
    </row>
    <row r="114" spans="1:20" s="147" customFormat="1" ht="21.75">
      <c r="A114" s="16"/>
      <c r="B114" s="17"/>
      <c r="C114" s="65"/>
      <c r="D114" s="16"/>
      <c r="E114" s="16"/>
      <c r="F114" s="16"/>
      <c r="G114" s="16"/>
      <c r="H114" s="16"/>
      <c r="I114" s="16"/>
      <c r="J114" s="16"/>
      <c r="K114" s="16"/>
      <c r="L114" s="16"/>
      <c r="M114" s="68"/>
      <c r="N114" s="16"/>
      <c r="O114" s="68"/>
      <c r="P114" s="16"/>
      <c r="Q114" s="16"/>
      <c r="R114" s="149"/>
      <c r="S114" s="149"/>
      <c r="T114" s="149"/>
    </row>
    <row r="115" spans="1:20" ht="21.75">
      <c r="A115" s="16">
        <v>1</v>
      </c>
      <c r="B115" s="17" t="s">
        <v>24</v>
      </c>
      <c r="C115" s="17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58"/>
      <c r="S115" s="58"/>
      <c r="T115" s="58"/>
    </row>
    <row r="116" spans="1:20" ht="21.75">
      <c r="A116" s="16">
        <v>2</v>
      </c>
      <c r="B116" s="17" t="s">
        <v>24</v>
      </c>
      <c r="C116" s="17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8"/>
      <c r="S116" s="58"/>
      <c r="T116" s="58"/>
    </row>
    <row r="117" spans="1:20" ht="21.75">
      <c r="A117" s="16">
        <v>3</v>
      </c>
      <c r="B117" s="17" t="s">
        <v>24</v>
      </c>
      <c r="C117" s="17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58"/>
      <c r="S117" s="58"/>
      <c r="T117" s="58"/>
    </row>
    <row r="118" spans="1:20" ht="43.5">
      <c r="A118" s="16"/>
      <c r="B118" s="17"/>
      <c r="C118" s="65" t="s">
        <v>38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68" t="s">
        <v>25</v>
      </c>
      <c r="N118" s="16"/>
      <c r="O118" s="16"/>
      <c r="P118" s="16"/>
      <c r="Q118" s="16"/>
      <c r="R118" s="58"/>
      <c r="S118" s="58"/>
      <c r="T118" s="58"/>
    </row>
    <row r="119" spans="1:20" s="245" customFormat="1" ht="130.5">
      <c r="A119" s="183">
        <v>1</v>
      </c>
      <c r="B119" s="176" t="s">
        <v>525</v>
      </c>
      <c r="C119" s="17"/>
      <c r="D119" s="177"/>
      <c r="E119" s="177"/>
      <c r="F119" s="16"/>
      <c r="G119" s="178"/>
      <c r="H119" s="16"/>
      <c r="I119" s="16"/>
      <c r="J119" s="16"/>
      <c r="K119" s="16"/>
      <c r="L119" s="16"/>
      <c r="M119" s="16"/>
      <c r="N119" s="68"/>
      <c r="O119" s="68"/>
      <c r="P119" s="179"/>
      <c r="Q119" s="16"/>
      <c r="R119" s="249" t="s">
        <v>930</v>
      </c>
      <c r="S119" s="249"/>
      <c r="T119" s="249"/>
    </row>
    <row r="120" spans="1:20" s="245" customFormat="1" ht="217.5">
      <c r="A120" s="183" t="s">
        <v>9</v>
      </c>
      <c r="B120" s="21" t="s">
        <v>526</v>
      </c>
      <c r="C120" s="180"/>
      <c r="D120" s="181" t="s">
        <v>527</v>
      </c>
      <c r="E120" s="181" t="s">
        <v>528</v>
      </c>
      <c r="F120" s="16"/>
      <c r="G120" s="280">
        <v>25000</v>
      </c>
      <c r="H120" s="16"/>
      <c r="I120" s="16"/>
      <c r="J120" s="16"/>
      <c r="K120" s="16"/>
      <c r="L120" s="16" t="s">
        <v>190</v>
      </c>
      <c r="M120" s="68"/>
      <c r="N120" s="68" t="s">
        <v>25</v>
      </c>
      <c r="O120" s="68"/>
      <c r="P120" s="17" t="s">
        <v>529</v>
      </c>
      <c r="Q120" s="16"/>
      <c r="R120" s="16"/>
      <c r="S120" s="16"/>
      <c r="T120" s="16"/>
    </row>
    <row r="121" spans="1:20" s="245" customFormat="1" ht="174">
      <c r="A121" s="183">
        <v>2</v>
      </c>
      <c r="B121" s="281" t="s">
        <v>530</v>
      </c>
      <c r="C121" s="16"/>
      <c r="D121" s="16"/>
      <c r="E121" s="16"/>
      <c r="F121" s="16"/>
      <c r="G121" s="282">
        <v>120000</v>
      </c>
      <c r="H121" s="43"/>
      <c r="I121" s="29"/>
      <c r="J121" s="29"/>
      <c r="K121" s="29"/>
      <c r="L121" s="16" t="s">
        <v>531</v>
      </c>
      <c r="M121" s="68" t="s">
        <v>25</v>
      </c>
      <c r="N121" s="68" t="s">
        <v>25</v>
      </c>
      <c r="O121" s="68" t="s">
        <v>25</v>
      </c>
      <c r="P121" s="258" t="s">
        <v>532</v>
      </c>
      <c r="Q121" s="16"/>
      <c r="R121" s="249" t="s">
        <v>931</v>
      </c>
      <c r="S121" s="249"/>
      <c r="T121" s="249"/>
    </row>
    <row r="122" spans="1:20" s="245" customFormat="1" ht="174">
      <c r="A122" s="183"/>
      <c r="B122" s="247" t="s">
        <v>533</v>
      </c>
      <c r="C122" s="16"/>
      <c r="D122" s="283" t="s">
        <v>534</v>
      </c>
      <c r="E122" s="170" t="s">
        <v>535</v>
      </c>
      <c r="F122" s="270" t="s">
        <v>70</v>
      </c>
      <c r="G122" s="284"/>
      <c r="H122" s="43"/>
      <c r="I122" s="29"/>
      <c r="J122" s="29"/>
      <c r="K122" s="29"/>
      <c r="L122" s="16"/>
      <c r="M122" s="68" t="s">
        <v>25</v>
      </c>
      <c r="N122" s="68" t="s">
        <v>25</v>
      </c>
      <c r="O122" s="16"/>
      <c r="P122" s="285" t="s">
        <v>532</v>
      </c>
      <c r="Q122" s="16"/>
      <c r="R122" s="249"/>
      <c r="S122" s="249"/>
      <c r="T122" s="249"/>
    </row>
    <row r="123" spans="1:20" s="245" customFormat="1" ht="108.75">
      <c r="A123" s="183">
        <v>3</v>
      </c>
      <c r="B123" s="281" t="s">
        <v>536</v>
      </c>
      <c r="C123" s="17"/>
      <c r="D123" s="286"/>
      <c r="E123" s="243"/>
      <c r="F123" s="16"/>
      <c r="G123" s="551">
        <v>35000</v>
      </c>
      <c r="H123" s="16"/>
      <c r="I123" s="16"/>
      <c r="J123" s="16"/>
      <c r="K123" s="16"/>
      <c r="L123" s="16"/>
      <c r="M123" s="16"/>
      <c r="N123" s="16"/>
      <c r="O123" s="16"/>
      <c r="P123" s="249"/>
      <c r="Q123" s="16"/>
      <c r="R123" s="249" t="s">
        <v>929</v>
      </c>
      <c r="S123" s="249"/>
      <c r="T123" s="81">
        <v>23354</v>
      </c>
    </row>
    <row r="124" spans="1:20" s="245" customFormat="1" ht="131.25">
      <c r="A124" s="16"/>
      <c r="B124" s="247" t="s">
        <v>537</v>
      </c>
      <c r="C124" s="17"/>
      <c r="D124" s="243" t="s">
        <v>538</v>
      </c>
      <c r="E124" s="287" t="s">
        <v>539</v>
      </c>
      <c r="F124" s="16"/>
      <c r="G124" s="244"/>
      <c r="H124" s="16"/>
      <c r="I124" s="16"/>
      <c r="J124" s="16"/>
      <c r="K124" s="16"/>
      <c r="L124" s="16" t="s">
        <v>190</v>
      </c>
      <c r="M124" s="68" t="s">
        <v>25</v>
      </c>
      <c r="N124" s="68" t="s">
        <v>25</v>
      </c>
      <c r="O124" s="68" t="s">
        <v>25</v>
      </c>
      <c r="P124" s="249" t="s">
        <v>540</v>
      </c>
      <c r="Q124" s="16"/>
      <c r="R124" s="249"/>
      <c r="S124" s="249"/>
      <c r="T124" s="249"/>
    </row>
    <row r="125" spans="1:20" s="245" customFormat="1" ht="217.5">
      <c r="A125" s="16"/>
      <c r="B125" s="288" t="s">
        <v>541</v>
      </c>
      <c r="C125" s="17"/>
      <c r="D125" s="146" t="s">
        <v>542</v>
      </c>
      <c r="E125" s="170" t="s">
        <v>543</v>
      </c>
      <c r="F125" s="16"/>
      <c r="G125" s="244"/>
      <c r="H125" s="16"/>
      <c r="I125" s="16"/>
      <c r="J125" s="16"/>
      <c r="K125" s="16"/>
      <c r="L125" s="16" t="s">
        <v>190</v>
      </c>
      <c r="M125" s="16"/>
      <c r="N125" s="68" t="s">
        <v>25</v>
      </c>
      <c r="O125" s="16"/>
      <c r="P125" s="256" t="s">
        <v>544</v>
      </c>
      <c r="Q125" s="16"/>
      <c r="R125" s="249"/>
      <c r="S125" s="249"/>
      <c r="T125" s="249"/>
    </row>
    <row r="126" spans="1:20" s="245" customFormat="1" ht="87" customHeight="1">
      <c r="A126" s="289"/>
      <c r="B126" s="248" t="s">
        <v>545</v>
      </c>
      <c r="C126" s="290" t="s">
        <v>546</v>
      </c>
      <c r="D126" s="291" t="s">
        <v>547</v>
      </c>
      <c r="E126" s="292" t="s">
        <v>548</v>
      </c>
      <c r="F126" s="16" t="s">
        <v>549</v>
      </c>
      <c r="G126" s="244"/>
      <c r="H126" s="16"/>
      <c r="I126" s="16"/>
      <c r="J126" s="16"/>
      <c r="K126" s="16"/>
      <c r="L126" s="16" t="s">
        <v>190</v>
      </c>
      <c r="M126" s="68" t="s">
        <v>25</v>
      </c>
      <c r="N126" s="68" t="s">
        <v>25</v>
      </c>
      <c r="O126" s="68" t="s">
        <v>25</v>
      </c>
      <c r="P126" s="256" t="s">
        <v>544</v>
      </c>
      <c r="Q126" s="16"/>
      <c r="R126" s="249"/>
      <c r="S126" s="249"/>
      <c r="T126" s="249"/>
    </row>
    <row r="127" spans="1:20" ht="21.75">
      <c r="A127" s="16">
        <v>3</v>
      </c>
      <c r="B127" s="17" t="s">
        <v>24</v>
      </c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58"/>
      <c r="S127" s="58"/>
      <c r="T127" s="58"/>
    </row>
    <row r="128" spans="1:20" ht="21.75">
      <c r="A128" s="16"/>
      <c r="B128" s="17"/>
      <c r="C128" s="65" t="s">
        <v>39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58"/>
      <c r="S128" s="58"/>
      <c r="T128" s="58"/>
    </row>
    <row r="129" spans="1:20" ht="239.25">
      <c r="A129" s="16">
        <v>1</v>
      </c>
      <c r="B129" s="17" t="s">
        <v>82</v>
      </c>
      <c r="C129" s="17"/>
      <c r="D129" s="16" t="s">
        <v>83</v>
      </c>
      <c r="E129" s="16" t="s">
        <v>84</v>
      </c>
      <c r="F129" s="16" t="s">
        <v>85</v>
      </c>
      <c r="G129" s="29">
        <v>648000</v>
      </c>
      <c r="H129" s="16"/>
      <c r="I129" s="16"/>
      <c r="J129" s="16"/>
      <c r="K129" s="16"/>
      <c r="L129" s="16"/>
      <c r="M129" s="16"/>
      <c r="N129" s="68" t="s">
        <v>25</v>
      </c>
      <c r="O129" s="16"/>
      <c r="P129" s="16" t="s">
        <v>86</v>
      </c>
      <c r="Q129" s="16"/>
      <c r="R129" s="58" t="s">
        <v>87</v>
      </c>
      <c r="S129" s="58"/>
      <c r="T129" s="81">
        <v>23298</v>
      </c>
    </row>
    <row r="130" spans="1:20" ht="87.75" thickBot="1">
      <c r="A130" s="94">
        <v>2</v>
      </c>
      <c r="B130" s="95" t="s">
        <v>90</v>
      </c>
      <c r="C130" s="16"/>
      <c r="D130" s="16"/>
      <c r="E130" s="16"/>
      <c r="F130" s="16"/>
      <c r="G130" s="96">
        <v>777600</v>
      </c>
      <c r="H130" s="582">
        <v>466560</v>
      </c>
      <c r="I130" s="583"/>
      <c r="J130" s="97">
        <v>233280</v>
      </c>
      <c r="K130" s="97">
        <v>77760</v>
      </c>
      <c r="L130" s="98" t="s">
        <v>91</v>
      </c>
      <c r="M130" s="16"/>
      <c r="N130" s="99" t="s">
        <v>25</v>
      </c>
      <c r="O130" s="16"/>
      <c r="P130" s="16" t="s">
        <v>92</v>
      </c>
      <c r="Q130" s="100" t="s">
        <v>93</v>
      </c>
      <c r="R130" s="98" t="s">
        <v>868</v>
      </c>
      <c r="S130" s="92"/>
      <c r="T130" s="101" t="s">
        <v>94</v>
      </c>
    </row>
    <row r="131" spans="1:20" ht="305.25" thickBot="1">
      <c r="A131" s="16"/>
      <c r="B131" s="102" t="s">
        <v>95</v>
      </c>
      <c r="C131" s="16"/>
      <c r="D131" s="17" t="s">
        <v>96</v>
      </c>
      <c r="E131" s="17" t="s">
        <v>97</v>
      </c>
      <c r="F131" s="17" t="s">
        <v>98</v>
      </c>
      <c r="G131" s="29">
        <v>77900</v>
      </c>
      <c r="H131" s="43"/>
      <c r="I131" s="29"/>
      <c r="J131" s="29"/>
      <c r="K131" s="29"/>
      <c r="L131" s="16"/>
      <c r="M131" s="16"/>
      <c r="N131" s="99" t="s">
        <v>25</v>
      </c>
      <c r="O131" s="16"/>
      <c r="P131" s="16"/>
      <c r="Q131" s="16"/>
      <c r="R131" s="88"/>
      <c r="S131" s="92"/>
      <c r="T131" s="92"/>
    </row>
    <row r="132" spans="1:20" ht="218.25" thickBot="1">
      <c r="A132" s="16"/>
      <c r="B132" s="102" t="s">
        <v>99</v>
      </c>
      <c r="C132" s="16"/>
      <c r="D132" s="17" t="s">
        <v>100</v>
      </c>
      <c r="E132" s="16" t="s">
        <v>101</v>
      </c>
      <c r="F132" s="16" t="s">
        <v>102</v>
      </c>
      <c r="G132" s="29">
        <v>72000</v>
      </c>
      <c r="H132" s="43"/>
      <c r="I132" s="29"/>
      <c r="J132" s="29"/>
      <c r="K132" s="29"/>
      <c r="L132" s="16"/>
      <c r="M132" s="16"/>
      <c r="N132" s="99" t="s">
        <v>25</v>
      </c>
      <c r="O132" s="16"/>
      <c r="P132" s="16" t="s">
        <v>103</v>
      </c>
      <c r="Q132" s="16" t="s">
        <v>93</v>
      </c>
      <c r="R132" s="88"/>
      <c r="S132" s="92"/>
      <c r="T132" s="92"/>
    </row>
    <row r="133" spans="1:20" ht="162.75" thickBot="1">
      <c r="A133" s="16"/>
      <c r="B133" s="103" t="s">
        <v>104</v>
      </c>
      <c r="C133" s="16"/>
      <c r="D133" s="17" t="s">
        <v>105</v>
      </c>
      <c r="E133" s="16" t="s">
        <v>106</v>
      </c>
      <c r="F133" s="16" t="s">
        <v>107</v>
      </c>
      <c r="G133" s="29">
        <v>90000</v>
      </c>
      <c r="H133" s="16"/>
      <c r="I133" s="16"/>
      <c r="J133" s="16"/>
      <c r="K133" s="16"/>
      <c r="L133" s="16"/>
      <c r="M133" s="16"/>
      <c r="N133" s="99" t="s">
        <v>25</v>
      </c>
      <c r="O133" s="16"/>
      <c r="P133" s="16"/>
      <c r="Q133" s="16"/>
      <c r="R133" s="92"/>
      <c r="S133" s="92"/>
      <c r="T133" s="92"/>
    </row>
    <row r="134" spans="1:20" ht="405.75" thickBot="1">
      <c r="A134" s="16"/>
      <c r="B134" s="104" t="s">
        <v>108</v>
      </c>
      <c r="C134" s="16"/>
      <c r="D134" s="105" t="s">
        <v>109</v>
      </c>
      <c r="E134" s="16" t="s">
        <v>110</v>
      </c>
      <c r="F134" s="16" t="s">
        <v>111</v>
      </c>
      <c r="G134" s="44">
        <v>108300</v>
      </c>
      <c r="H134" s="16"/>
      <c r="I134" s="16"/>
      <c r="J134" s="16"/>
      <c r="K134" s="16"/>
      <c r="L134" s="16"/>
      <c r="M134" s="16"/>
      <c r="N134" s="99" t="s">
        <v>25</v>
      </c>
      <c r="O134" s="16"/>
      <c r="P134" s="16"/>
      <c r="Q134" s="16"/>
      <c r="R134" s="92"/>
      <c r="S134" s="92"/>
      <c r="T134" s="92"/>
    </row>
    <row r="135" spans="1:20" ht="324.75" thickBot="1">
      <c r="A135" s="16"/>
      <c r="B135" s="106" t="s">
        <v>112</v>
      </c>
      <c r="C135" s="16"/>
      <c r="D135" s="107" t="s">
        <v>113</v>
      </c>
      <c r="E135" s="16" t="s">
        <v>110</v>
      </c>
      <c r="F135" s="16" t="s">
        <v>114</v>
      </c>
      <c r="G135" s="44">
        <v>235600</v>
      </c>
      <c r="H135" s="28"/>
      <c r="I135" s="29"/>
      <c r="J135" s="29"/>
      <c r="K135" s="29"/>
      <c r="L135" s="29"/>
      <c r="M135" s="29"/>
      <c r="N135" s="99" t="s">
        <v>25</v>
      </c>
      <c r="O135" s="67"/>
      <c r="P135" s="16" t="s">
        <v>103</v>
      </c>
      <c r="Q135" s="16" t="s">
        <v>93</v>
      </c>
      <c r="R135" s="92"/>
      <c r="S135" s="92"/>
      <c r="T135" s="92"/>
    </row>
    <row r="136" spans="1:20" ht="365.25" thickBot="1">
      <c r="A136" s="16"/>
      <c r="B136" s="108" t="s">
        <v>115</v>
      </c>
      <c r="C136" s="65"/>
      <c r="D136" s="108" t="s">
        <v>116</v>
      </c>
      <c r="E136" s="16" t="s">
        <v>101</v>
      </c>
      <c r="F136" s="16" t="s">
        <v>117</v>
      </c>
      <c r="G136" s="29">
        <v>52700</v>
      </c>
      <c r="H136" s="16"/>
      <c r="I136" s="16"/>
      <c r="J136" s="16"/>
      <c r="K136" s="16"/>
      <c r="L136" s="16"/>
      <c r="M136" s="68"/>
      <c r="N136" s="99" t="s">
        <v>25</v>
      </c>
      <c r="O136" s="68"/>
      <c r="P136" s="16"/>
      <c r="Q136" s="16"/>
      <c r="R136" s="92"/>
      <c r="S136" s="92"/>
      <c r="T136" s="92"/>
    </row>
    <row r="137" spans="1:20" ht="283.5" thickBot="1">
      <c r="A137" s="16"/>
      <c r="B137" s="109" t="s">
        <v>118</v>
      </c>
      <c r="C137" s="17"/>
      <c r="D137" s="16" t="s">
        <v>119</v>
      </c>
      <c r="E137" s="16" t="s">
        <v>110</v>
      </c>
      <c r="F137" s="23">
        <v>23377</v>
      </c>
      <c r="G137" s="29">
        <v>87700</v>
      </c>
      <c r="H137" s="16"/>
      <c r="I137" s="16"/>
      <c r="J137" s="16"/>
      <c r="K137" s="16"/>
      <c r="L137" s="16"/>
      <c r="M137" s="16"/>
      <c r="N137" s="99" t="s">
        <v>25</v>
      </c>
      <c r="O137" s="16"/>
      <c r="P137" s="16" t="s">
        <v>103</v>
      </c>
      <c r="Q137" s="16" t="s">
        <v>93</v>
      </c>
      <c r="R137" s="92"/>
      <c r="S137" s="92"/>
      <c r="T137" s="92"/>
    </row>
    <row r="138" spans="1:20" ht="131.25" thickBot="1">
      <c r="A138" s="16"/>
      <c r="B138" s="109" t="s">
        <v>120</v>
      </c>
      <c r="C138" s="17"/>
      <c r="D138" s="16" t="s">
        <v>121</v>
      </c>
      <c r="E138" s="16" t="s">
        <v>122</v>
      </c>
      <c r="F138" s="16" t="s">
        <v>123</v>
      </c>
      <c r="G138" s="29">
        <v>53400</v>
      </c>
      <c r="H138" s="16"/>
      <c r="I138" s="16"/>
      <c r="J138" s="16"/>
      <c r="K138" s="16"/>
      <c r="L138" s="16"/>
      <c r="M138" s="16"/>
      <c r="N138" s="16"/>
      <c r="O138" s="16"/>
      <c r="P138" s="16" t="s">
        <v>103</v>
      </c>
      <c r="Q138" s="16" t="s">
        <v>93</v>
      </c>
      <c r="R138" s="92"/>
      <c r="S138" s="92"/>
      <c r="T138" s="92"/>
    </row>
    <row r="139" spans="1:20" ht="87">
      <c r="A139" s="16">
        <v>3</v>
      </c>
      <c r="B139" s="21" t="s">
        <v>124</v>
      </c>
      <c r="C139" s="93"/>
      <c r="D139" s="93"/>
      <c r="E139" s="89"/>
      <c r="F139" s="93"/>
      <c r="G139" s="90"/>
      <c r="H139" s="91"/>
      <c r="I139" s="19"/>
      <c r="J139" s="19"/>
      <c r="K139" s="19"/>
      <c r="L139" s="94" t="s">
        <v>125</v>
      </c>
      <c r="M139" s="16"/>
      <c r="N139" s="99" t="s">
        <v>25</v>
      </c>
      <c r="O139" s="16"/>
      <c r="P139" s="16" t="s">
        <v>103</v>
      </c>
      <c r="Q139" s="16" t="s">
        <v>93</v>
      </c>
      <c r="R139" s="98" t="s">
        <v>869</v>
      </c>
      <c r="S139" s="101" t="s">
        <v>126</v>
      </c>
      <c r="T139" s="92"/>
    </row>
    <row r="140" spans="1:20" ht="347.25" customHeight="1">
      <c r="A140" s="16">
        <v>4</v>
      </c>
      <c r="B140" s="17" t="s">
        <v>127</v>
      </c>
      <c r="C140" s="17"/>
      <c r="D140" s="17" t="s">
        <v>128</v>
      </c>
      <c r="E140" s="17" t="s">
        <v>129</v>
      </c>
      <c r="F140" s="16" t="s">
        <v>130</v>
      </c>
      <c r="G140" s="110"/>
      <c r="H140" s="111"/>
      <c r="I140" s="110"/>
      <c r="J140" s="110"/>
      <c r="K140" s="111"/>
      <c r="L140" s="16" t="s">
        <v>125</v>
      </c>
      <c r="M140" s="16"/>
      <c r="N140" s="68" t="s">
        <v>25</v>
      </c>
      <c r="O140" s="16"/>
      <c r="P140" s="16" t="s">
        <v>131</v>
      </c>
      <c r="Q140" s="16" t="s">
        <v>132</v>
      </c>
      <c r="R140" s="101" t="s">
        <v>870</v>
      </c>
      <c r="S140" s="92"/>
      <c r="T140" s="92"/>
    </row>
    <row r="141" spans="1:20" ht="409.5">
      <c r="A141" s="16">
        <v>5</v>
      </c>
      <c r="B141" s="113" t="s">
        <v>133</v>
      </c>
      <c r="C141" s="17" t="s">
        <v>134</v>
      </c>
      <c r="D141" s="114" t="s">
        <v>135</v>
      </c>
      <c r="E141" s="17" t="s">
        <v>136</v>
      </c>
      <c r="F141" s="16" t="s">
        <v>137</v>
      </c>
      <c r="G141" s="44">
        <v>94500</v>
      </c>
      <c r="H141" s="44">
        <v>14500</v>
      </c>
      <c r="I141" s="44">
        <v>30000</v>
      </c>
      <c r="J141" s="44">
        <v>20000</v>
      </c>
      <c r="K141" s="44">
        <v>30000</v>
      </c>
      <c r="L141" s="113" t="s">
        <v>138</v>
      </c>
      <c r="M141" s="16"/>
      <c r="N141" s="16"/>
      <c r="O141" s="112" t="s">
        <v>139</v>
      </c>
      <c r="P141" s="16" t="s">
        <v>131</v>
      </c>
      <c r="Q141" s="16" t="s">
        <v>132</v>
      </c>
      <c r="R141" s="101" t="s">
        <v>871</v>
      </c>
      <c r="S141" s="92"/>
      <c r="T141" s="81">
        <v>23318</v>
      </c>
    </row>
    <row r="142" spans="1:20" ht="195.75">
      <c r="A142" s="584">
        <v>6</v>
      </c>
      <c r="B142" s="21" t="s">
        <v>140</v>
      </c>
      <c r="C142" s="584" t="s">
        <v>141</v>
      </c>
      <c r="D142" s="587" t="s">
        <v>142</v>
      </c>
      <c r="E142" s="16"/>
      <c r="F142" s="16" t="s">
        <v>143</v>
      </c>
      <c r="G142" s="29"/>
      <c r="H142" s="43"/>
      <c r="I142" s="29"/>
      <c r="J142" s="29"/>
      <c r="K142" s="29"/>
      <c r="L142" s="16" t="s">
        <v>144</v>
      </c>
      <c r="M142" s="68" t="s">
        <v>25</v>
      </c>
      <c r="N142" s="16"/>
      <c r="O142" s="16"/>
      <c r="P142" s="16"/>
      <c r="Q142" s="16" t="s">
        <v>145</v>
      </c>
      <c r="R142" s="92"/>
      <c r="S142" s="92"/>
      <c r="T142" s="92"/>
    </row>
    <row r="143" spans="1:20" ht="87">
      <c r="A143" s="585"/>
      <c r="B143" s="17" t="s">
        <v>146</v>
      </c>
      <c r="C143" s="585"/>
      <c r="D143" s="588"/>
      <c r="E143" s="16" t="s">
        <v>147</v>
      </c>
      <c r="F143" s="16"/>
      <c r="G143" s="29"/>
      <c r="H143" s="43"/>
      <c r="I143" s="29"/>
      <c r="J143" s="29"/>
      <c r="K143" s="29"/>
      <c r="L143" s="16"/>
      <c r="M143" s="16"/>
      <c r="N143" s="16"/>
      <c r="O143" s="16"/>
      <c r="P143" s="16"/>
      <c r="Q143" s="16"/>
      <c r="R143" s="88"/>
      <c r="S143" s="92"/>
      <c r="T143" s="92"/>
    </row>
    <row r="144" spans="1:20" ht="174">
      <c r="A144" s="585"/>
      <c r="B144" s="17" t="s">
        <v>148</v>
      </c>
      <c r="C144" s="585"/>
      <c r="D144" s="588"/>
      <c r="E144" s="16"/>
      <c r="F144" s="16"/>
      <c r="G144" s="44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88"/>
      <c r="S144" s="92"/>
      <c r="T144" s="92"/>
    </row>
    <row r="145" spans="1:20" ht="152.25">
      <c r="A145" s="586"/>
      <c r="B145" s="17" t="s">
        <v>149</v>
      </c>
      <c r="C145" s="586"/>
      <c r="D145" s="589"/>
      <c r="E145" s="16" t="s">
        <v>150</v>
      </c>
      <c r="F145" s="16"/>
      <c r="G145" s="44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88"/>
      <c r="S145" s="92"/>
      <c r="T145" s="92"/>
    </row>
    <row r="146" spans="1:20" s="147" customFormat="1" ht="130.5">
      <c r="A146" s="16">
        <v>7</v>
      </c>
      <c r="B146" s="17" t="s">
        <v>349</v>
      </c>
      <c r="C146" s="17"/>
      <c r="D146" s="16" t="s">
        <v>350</v>
      </c>
      <c r="E146" s="16" t="s">
        <v>351</v>
      </c>
      <c r="F146" s="16" t="s">
        <v>352</v>
      </c>
      <c r="G146" s="29">
        <v>10000</v>
      </c>
      <c r="H146" s="29">
        <v>2500</v>
      </c>
      <c r="I146" s="29">
        <v>2500</v>
      </c>
      <c r="J146" s="29">
        <v>2500</v>
      </c>
      <c r="K146" s="29">
        <v>2500</v>
      </c>
      <c r="L146" s="16"/>
      <c r="M146" s="16"/>
      <c r="N146" s="16"/>
      <c r="O146" s="16"/>
      <c r="P146" s="16" t="s">
        <v>353</v>
      </c>
      <c r="Q146" s="16" t="s">
        <v>354</v>
      </c>
      <c r="R146" s="149"/>
      <c r="S146" s="149"/>
      <c r="T146" s="149"/>
    </row>
    <row r="147" spans="1:20" s="245" customFormat="1" ht="130.5">
      <c r="A147" s="183">
        <v>8</v>
      </c>
      <c r="B147" s="293" t="s">
        <v>550</v>
      </c>
      <c r="C147" s="65"/>
      <c r="D147" s="181"/>
      <c r="E147" s="181"/>
      <c r="F147" s="16"/>
      <c r="G147" s="44"/>
      <c r="H147" s="16"/>
      <c r="I147" s="16"/>
      <c r="J147" s="16"/>
      <c r="K147" s="16"/>
      <c r="L147" s="16" t="s">
        <v>551</v>
      </c>
      <c r="M147" s="68"/>
      <c r="N147" s="16"/>
      <c r="O147" s="16"/>
      <c r="P147" s="17"/>
      <c r="Q147" s="16"/>
      <c r="R147" s="249"/>
      <c r="S147" s="249"/>
      <c r="T147" s="249"/>
    </row>
    <row r="148" spans="1:20" s="245" customFormat="1" ht="206.25">
      <c r="A148" s="16"/>
      <c r="B148" s="294" t="s">
        <v>552</v>
      </c>
      <c r="C148" s="17" t="s">
        <v>553</v>
      </c>
      <c r="D148" s="181" t="s">
        <v>554</v>
      </c>
      <c r="E148" s="56" t="s">
        <v>555</v>
      </c>
      <c r="F148" s="16" t="s">
        <v>556</v>
      </c>
      <c r="G148" s="295">
        <v>648000</v>
      </c>
      <c r="H148" s="16"/>
      <c r="I148" s="16"/>
      <c r="J148" s="16"/>
      <c r="K148" s="16"/>
      <c r="L148" s="16" t="s">
        <v>551</v>
      </c>
      <c r="M148" s="16"/>
      <c r="N148" s="68" t="s">
        <v>25</v>
      </c>
      <c r="O148" s="16"/>
      <c r="P148" s="17" t="s">
        <v>557</v>
      </c>
      <c r="Q148" s="16"/>
      <c r="R148" s="249"/>
      <c r="S148" s="249"/>
      <c r="T148" s="249"/>
    </row>
    <row r="149" spans="1:20" s="245" customFormat="1" ht="206.25">
      <c r="A149" s="183">
        <v>9</v>
      </c>
      <c r="B149" s="296" t="s">
        <v>558</v>
      </c>
      <c r="C149" s="17" t="s">
        <v>559</v>
      </c>
      <c r="D149" s="243" t="s">
        <v>560</v>
      </c>
      <c r="E149" s="297" t="s">
        <v>561</v>
      </c>
      <c r="F149" s="16" t="s">
        <v>562</v>
      </c>
      <c r="G149" s="244">
        <v>10000</v>
      </c>
      <c r="H149" s="16"/>
      <c r="I149" s="16"/>
      <c r="J149" s="16"/>
      <c r="K149" s="16"/>
      <c r="L149" s="16" t="s">
        <v>551</v>
      </c>
      <c r="M149" s="16"/>
      <c r="N149" s="68" t="s">
        <v>25</v>
      </c>
      <c r="O149" s="68" t="s">
        <v>25</v>
      </c>
      <c r="P149" s="249" t="s">
        <v>557</v>
      </c>
      <c r="Q149" s="16"/>
      <c r="R149" s="249"/>
      <c r="S149" s="249"/>
      <c r="T149" s="249"/>
    </row>
    <row r="150" spans="1:20" s="245" customFormat="1" ht="195.75">
      <c r="A150" s="16">
        <v>10</v>
      </c>
      <c r="B150" s="298" t="s">
        <v>563</v>
      </c>
      <c r="C150" s="17" t="s">
        <v>564</v>
      </c>
      <c r="D150" s="243" t="s">
        <v>565</v>
      </c>
      <c r="E150" s="297" t="s">
        <v>566</v>
      </c>
      <c r="F150" s="16" t="s">
        <v>562</v>
      </c>
      <c r="G150" s="244">
        <v>10000</v>
      </c>
      <c r="H150" s="16"/>
      <c r="I150" s="16"/>
      <c r="J150" s="16"/>
      <c r="K150" s="16"/>
      <c r="L150" s="16" t="s">
        <v>551</v>
      </c>
      <c r="M150" s="68" t="s">
        <v>25</v>
      </c>
      <c r="N150" s="16"/>
      <c r="O150" s="68" t="s">
        <v>25</v>
      </c>
      <c r="P150" s="250" t="s">
        <v>557</v>
      </c>
      <c r="Q150" s="16"/>
      <c r="R150" s="249"/>
      <c r="S150" s="249"/>
      <c r="T150" s="249"/>
    </row>
    <row r="151" spans="1:20" s="245" customFormat="1" ht="174">
      <c r="A151" s="16">
        <v>11</v>
      </c>
      <c r="B151" s="261" t="s">
        <v>866</v>
      </c>
      <c r="C151" s="17" t="s">
        <v>568</v>
      </c>
      <c r="D151" s="16" t="s">
        <v>569</v>
      </c>
      <c r="E151" s="17" t="s">
        <v>570</v>
      </c>
      <c r="F151" s="16" t="s">
        <v>571</v>
      </c>
      <c r="G151" s="29">
        <v>40000</v>
      </c>
      <c r="H151" s="16"/>
      <c r="I151" s="16"/>
      <c r="J151" s="16"/>
      <c r="K151" s="16"/>
      <c r="L151" s="16" t="s">
        <v>551</v>
      </c>
      <c r="M151" s="68" t="s">
        <v>25</v>
      </c>
      <c r="N151" s="16"/>
      <c r="O151" s="68" t="s">
        <v>25</v>
      </c>
      <c r="P151" s="17" t="s">
        <v>557</v>
      </c>
      <c r="Q151" s="16"/>
      <c r="R151" s="249" t="s">
        <v>867</v>
      </c>
      <c r="S151" s="249"/>
      <c r="T151" s="81">
        <v>23311</v>
      </c>
    </row>
    <row r="152" spans="1:20" s="245" customFormat="1" ht="103.5" customHeight="1">
      <c r="A152" s="16">
        <v>12</v>
      </c>
      <c r="B152" s="261" t="s">
        <v>572</v>
      </c>
      <c r="C152" s="17"/>
      <c r="D152" s="17" t="s">
        <v>573</v>
      </c>
      <c r="E152" s="17" t="s">
        <v>574</v>
      </c>
      <c r="F152" s="16" t="s">
        <v>575</v>
      </c>
      <c r="G152" s="29">
        <v>250000</v>
      </c>
      <c r="H152" s="16"/>
      <c r="I152" s="16"/>
      <c r="J152" s="16"/>
      <c r="K152" s="16"/>
      <c r="L152" s="16" t="s">
        <v>551</v>
      </c>
      <c r="M152" s="16"/>
      <c r="N152" s="16"/>
      <c r="O152" s="68" t="s">
        <v>25</v>
      </c>
      <c r="P152" s="17" t="s">
        <v>557</v>
      </c>
      <c r="Q152" s="16"/>
      <c r="R152" s="249"/>
      <c r="S152" s="243"/>
      <c r="T152" s="249"/>
    </row>
    <row r="153" spans="1:20" s="279" customFormat="1" ht="304.5">
      <c r="A153" s="299">
        <v>13</v>
      </c>
      <c r="B153" s="300" t="s">
        <v>576</v>
      </c>
      <c r="C153" s="272" t="s">
        <v>577</v>
      </c>
      <c r="D153" s="301" t="s">
        <v>578</v>
      </c>
      <c r="E153" s="302"/>
      <c r="F153" s="270"/>
      <c r="G153" s="303">
        <v>1093155</v>
      </c>
      <c r="H153" s="270"/>
      <c r="I153" s="270"/>
      <c r="J153" s="270"/>
      <c r="K153" s="270"/>
      <c r="L153" s="270" t="s">
        <v>579</v>
      </c>
      <c r="M153" s="276" t="s">
        <v>9</v>
      </c>
      <c r="N153" s="276" t="s">
        <v>25</v>
      </c>
      <c r="O153" s="276" t="s">
        <v>25</v>
      </c>
      <c r="P153" s="270" t="s">
        <v>580</v>
      </c>
      <c r="Q153" s="270"/>
      <c r="R153" s="249" t="s">
        <v>924</v>
      </c>
      <c r="S153" s="278"/>
      <c r="T153" s="278" t="s">
        <v>925</v>
      </c>
    </row>
    <row r="154" spans="1:20" s="305" customFormat="1" ht="409.5" customHeight="1">
      <c r="A154" s="304">
        <v>14</v>
      </c>
      <c r="B154" s="593" t="s">
        <v>581</v>
      </c>
      <c r="C154" s="587" t="s">
        <v>582</v>
      </c>
      <c r="D154" s="584" t="s">
        <v>583</v>
      </c>
      <c r="E154" s="270"/>
      <c r="F154" s="270"/>
      <c r="G154" s="270"/>
      <c r="H154" s="270"/>
      <c r="I154" s="270"/>
      <c r="J154" s="270"/>
      <c r="K154" s="270"/>
      <c r="L154" s="270"/>
      <c r="M154" s="276"/>
      <c r="N154" s="276" t="s">
        <v>25</v>
      </c>
      <c r="O154" s="276" t="s">
        <v>25</v>
      </c>
      <c r="P154" s="270" t="s">
        <v>522</v>
      </c>
      <c r="Q154" s="270"/>
      <c r="R154" s="270"/>
      <c r="S154" s="270"/>
      <c r="T154" s="270"/>
    </row>
    <row r="155" spans="1:20" s="245" customFormat="1" ht="22.5" thickBot="1">
      <c r="A155" s="585"/>
      <c r="B155" s="594"/>
      <c r="C155" s="588"/>
      <c r="D155" s="585"/>
      <c r="E155" s="82"/>
      <c r="F155" s="82"/>
      <c r="G155" s="222"/>
      <c r="H155" s="306"/>
      <c r="I155" s="222"/>
      <c r="J155" s="82"/>
      <c r="K155" s="82"/>
      <c r="L155" s="82"/>
      <c r="M155" s="82"/>
      <c r="N155" s="82"/>
      <c r="O155" s="82"/>
      <c r="P155" s="82"/>
      <c r="Q155" s="82"/>
      <c r="R155" s="256"/>
      <c r="S155" s="256"/>
      <c r="T155" s="256"/>
    </row>
    <row r="156" spans="1:20" s="315" customFormat="1" ht="81" customHeight="1" thickBot="1">
      <c r="A156" s="585"/>
      <c r="B156" s="307" t="s">
        <v>584</v>
      </c>
      <c r="C156" s="588"/>
      <c r="D156" s="585"/>
      <c r="E156" s="307" t="s">
        <v>585</v>
      </c>
      <c r="F156" s="308" t="s">
        <v>586</v>
      </c>
      <c r="G156" s="309"/>
      <c r="H156" s="310"/>
      <c r="I156" s="311"/>
      <c r="J156" s="308"/>
      <c r="K156" s="308"/>
      <c r="L156" s="308" t="s">
        <v>579</v>
      </c>
      <c r="M156" s="312"/>
      <c r="N156" s="312"/>
      <c r="O156" s="313" t="s">
        <v>25</v>
      </c>
      <c r="P156" s="308" t="s">
        <v>522</v>
      </c>
      <c r="Q156" s="308"/>
      <c r="R156" s="314"/>
      <c r="S156" s="314"/>
      <c r="T156" s="314"/>
    </row>
    <row r="157" spans="1:20" s="279" customFormat="1" ht="108.75">
      <c r="A157" s="586"/>
      <c r="B157" s="301" t="s">
        <v>587</v>
      </c>
      <c r="C157" s="589"/>
      <c r="D157" s="586"/>
      <c r="E157" s="301" t="s">
        <v>588</v>
      </c>
      <c r="F157" s="316" t="s">
        <v>70</v>
      </c>
      <c r="G157" s="317" t="s">
        <v>165</v>
      </c>
      <c r="H157" s="318"/>
      <c r="I157" s="316"/>
      <c r="J157" s="317"/>
      <c r="K157" s="316"/>
      <c r="L157" s="316"/>
      <c r="M157" s="316"/>
      <c r="N157" s="316"/>
      <c r="O157" s="313" t="s">
        <v>25</v>
      </c>
      <c r="P157" s="319" t="s">
        <v>522</v>
      </c>
      <c r="Q157" s="316"/>
      <c r="R157" s="320"/>
      <c r="S157" s="320"/>
      <c r="T157" s="320"/>
    </row>
    <row r="158" spans="1:20" s="279" customFormat="1" ht="93.75">
      <c r="A158" s="316"/>
      <c r="B158" s="321" t="s">
        <v>589</v>
      </c>
      <c r="C158" s="270"/>
      <c r="D158" s="322" t="s">
        <v>590</v>
      </c>
      <c r="E158" s="323" t="s">
        <v>591</v>
      </c>
      <c r="F158" s="270" t="s">
        <v>70</v>
      </c>
      <c r="G158" s="324">
        <v>20000</v>
      </c>
      <c r="H158" s="325"/>
      <c r="I158" s="324"/>
      <c r="J158" s="324"/>
      <c r="K158" s="324"/>
      <c r="L158" s="16" t="s">
        <v>190</v>
      </c>
      <c r="M158" s="324"/>
      <c r="N158" s="324"/>
      <c r="O158" s="276" t="s">
        <v>25</v>
      </c>
      <c r="P158" s="319" t="s">
        <v>522</v>
      </c>
      <c r="Q158" s="270"/>
      <c r="R158" s="278"/>
      <c r="S158" s="278"/>
      <c r="T158" s="278"/>
    </row>
    <row r="159" spans="1:20" s="279" customFormat="1" ht="174">
      <c r="A159" s="316"/>
      <c r="B159" s="326" t="s">
        <v>592</v>
      </c>
      <c r="C159" s="327"/>
      <c r="D159" s="328" t="s">
        <v>593</v>
      </c>
      <c r="E159" s="329" t="s">
        <v>594</v>
      </c>
      <c r="F159" s="270" t="s">
        <v>70</v>
      </c>
      <c r="G159" s="324">
        <v>30000</v>
      </c>
      <c r="H159" s="270"/>
      <c r="I159" s="270"/>
      <c r="J159" s="270"/>
      <c r="K159" s="270"/>
      <c r="L159" s="16" t="s">
        <v>190</v>
      </c>
      <c r="M159" s="270"/>
      <c r="N159" s="276" t="s">
        <v>25</v>
      </c>
      <c r="O159" s="276" t="s">
        <v>25</v>
      </c>
      <c r="P159" s="277" t="s">
        <v>522</v>
      </c>
      <c r="Q159" s="270"/>
      <c r="R159" s="278"/>
      <c r="S159" s="278"/>
      <c r="T159" s="278"/>
    </row>
    <row r="160" spans="1:20" s="245" customFormat="1" ht="304.5">
      <c r="A160" s="16">
        <v>15</v>
      </c>
      <c r="B160" s="17" t="s">
        <v>878</v>
      </c>
      <c r="C160" s="17"/>
      <c r="D160" s="16" t="s">
        <v>879</v>
      </c>
      <c r="E160" s="16" t="s">
        <v>880</v>
      </c>
      <c r="F160" s="23">
        <v>23316</v>
      </c>
      <c r="G160" s="29">
        <v>173500</v>
      </c>
      <c r="H160" s="16"/>
      <c r="I160" s="16"/>
      <c r="J160" s="16"/>
      <c r="K160" s="16"/>
      <c r="L160" s="16" t="s">
        <v>881</v>
      </c>
      <c r="M160" s="16"/>
      <c r="N160" s="68"/>
      <c r="O160" s="16"/>
      <c r="P160" s="16" t="s">
        <v>882</v>
      </c>
      <c r="Q160" s="16"/>
      <c r="R160" s="249" t="s">
        <v>883</v>
      </c>
      <c r="S160" s="249"/>
      <c r="T160" s="81">
        <v>23324</v>
      </c>
    </row>
    <row r="161" spans="1:20" ht="21.75">
      <c r="A161" s="16"/>
      <c r="B161" s="17"/>
      <c r="C161" s="17"/>
      <c r="D161" s="16"/>
      <c r="E161" s="16"/>
      <c r="F161" s="16"/>
      <c r="G161" s="29"/>
      <c r="H161" s="16"/>
      <c r="I161" s="16"/>
      <c r="J161" s="16"/>
      <c r="K161" s="16"/>
      <c r="L161" s="16"/>
      <c r="M161" s="16"/>
      <c r="N161" s="68"/>
      <c r="O161" s="16"/>
      <c r="P161" s="16"/>
      <c r="Q161" s="16"/>
      <c r="R161" s="58"/>
      <c r="S161" s="58"/>
      <c r="T161" s="81"/>
    </row>
    <row r="162" spans="1:20" ht="21.75">
      <c r="A162" s="16"/>
      <c r="B162" s="17"/>
      <c r="C162" s="17"/>
      <c r="D162" s="16"/>
      <c r="E162" s="16"/>
      <c r="F162" s="16"/>
      <c r="G162" s="29"/>
      <c r="H162" s="16"/>
      <c r="I162" s="16"/>
      <c r="J162" s="16"/>
      <c r="K162" s="16"/>
      <c r="L162" s="16"/>
      <c r="M162" s="16"/>
      <c r="N162" s="68"/>
      <c r="O162" s="16"/>
      <c r="P162" s="16"/>
      <c r="Q162" s="16"/>
      <c r="R162" s="58"/>
      <c r="S162" s="58"/>
      <c r="T162" s="81"/>
    </row>
    <row r="163" spans="1:20" ht="21.75">
      <c r="A163" s="16"/>
      <c r="B163" s="17"/>
      <c r="C163" s="17"/>
      <c r="D163" s="16"/>
      <c r="E163" s="16"/>
      <c r="F163" s="16"/>
      <c r="G163" s="29"/>
      <c r="H163" s="16"/>
      <c r="I163" s="16"/>
      <c r="J163" s="16"/>
      <c r="K163" s="16"/>
      <c r="L163" s="16"/>
      <c r="M163" s="16"/>
      <c r="N163" s="68"/>
      <c r="O163" s="16"/>
      <c r="P163" s="16"/>
      <c r="Q163" s="16"/>
      <c r="R163" s="58"/>
      <c r="S163" s="58"/>
      <c r="T163" s="81"/>
    </row>
    <row r="164" spans="1:20" ht="21.75">
      <c r="A164" s="16">
        <v>2</v>
      </c>
      <c r="B164" s="17" t="s">
        <v>24</v>
      </c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58"/>
      <c r="S164" s="58"/>
      <c r="T164" s="58"/>
    </row>
    <row r="165" spans="1:20" ht="21.75">
      <c r="A165" s="16">
        <v>3</v>
      </c>
      <c r="B165" s="17" t="s">
        <v>24</v>
      </c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58"/>
      <c r="S165" s="58"/>
      <c r="T165" s="58"/>
    </row>
    <row r="166" spans="1:20" ht="21.75">
      <c r="A166" s="16"/>
      <c r="B166" s="17"/>
      <c r="C166" s="17"/>
      <c r="D166" s="17"/>
      <c r="E166" s="17"/>
      <c r="F166" s="16"/>
      <c r="G166" s="18"/>
      <c r="H166" s="19"/>
      <c r="I166" s="19"/>
      <c r="J166" s="19"/>
      <c r="K166" s="19"/>
      <c r="L166" s="16"/>
      <c r="M166" s="16"/>
      <c r="N166" s="16"/>
      <c r="O166" s="16"/>
      <c r="P166" s="16"/>
      <c r="Q166" s="16"/>
      <c r="R166" s="58"/>
      <c r="S166" s="58"/>
      <c r="T166" s="58"/>
    </row>
    <row r="167" spans="1:20" ht="21.75">
      <c r="A167" s="16"/>
      <c r="B167" s="71" t="s">
        <v>45</v>
      </c>
      <c r="C167" s="17"/>
      <c r="D167" s="17"/>
      <c r="E167" s="17"/>
      <c r="F167" s="16"/>
      <c r="G167" s="18"/>
      <c r="H167" s="19"/>
      <c r="I167" s="19"/>
      <c r="J167" s="19"/>
      <c r="K167" s="19"/>
      <c r="L167" s="16"/>
      <c r="M167" s="16"/>
      <c r="N167" s="16"/>
      <c r="O167" s="16"/>
      <c r="P167" s="16"/>
      <c r="Q167" s="16"/>
      <c r="R167" s="58"/>
      <c r="S167" s="58" t="s">
        <v>9</v>
      </c>
      <c r="T167" s="58"/>
    </row>
    <row r="168" spans="1:20" ht="24.75" customHeight="1">
      <c r="A168" s="16"/>
      <c r="B168" s="559" t="s">
        <v>31</v>
      </c>
      <c r="C168" s="560"/>
      <c r="D168" s="560"/>
      <c r="E168" s="560"/>
      <c r="F168" s="561"/>
      <c r="G168" s="18"/>
      <c r="H168" s="19"/>
      <c r="I168" s="19"/>
      <c r="J168" s="19"/>
      <c r="K168" s="19"/>
      <c r="L168" s="16"/>
      <c r="M168" s="16"/>
      <c r="N168" s="16"/>
      <c r="O168" s="16"/>
      <c r="P168" s="16"/>
      <c r="Q168" s="16"/>
      <c r="R168" s="58"/>
      <c r="S168" s="58"/>
      <c r="T168" s="58"/>
    </row>
    <row r="169" spans="1:20" ht="23.25" customHeight="1">
      <c r="A169" s="16"/>
      <c r="B169" s="559" t="s">
        <v>32</v>
      </c>
      <c r="C169" s="560"/>
      <c r="D169" s="560"/>
      <c r="E169" s="560"/>
      <c r="F169" s="561"/>
      <c r="G169" s="18"/>
      <c r="H169" s="19"/>
      <c r="I169" s="19"/>
      <c r="J169" s="19"/>
      <c r="K169" s="19"/>
      <c r="L169" s="16"/>
      <c r="M169" s="16"/>
      <c r="N169" s="16"/>
      <c r="O169" s="16"/>
      <c r="P169" s="16"/>
      <c r="Q169" s="16"/>
      <c r="R169" s="58"/>
      <c r="S169" s="58"/>
      <c r="T169" s="58"/>
    </row>
    <row r="170" spans="1:20" ht="21.75" customHeight="1">
      <c r="A170" s="16"/>
      <c r="B170" s="562" t="s">
        <v>59</v>
      </c>
      <c r="C170" s="563"/>
      <c r="D170" s="563"/>
      <c r="E170" s="563"/>
      <c r="F170" s="564"/>
      <c r="G170" s="18"/>
      <c r="H170" s="19"/>
      <c r="I170" s="19"/>
      <c r="J170" s="19"/>
      <c r="K170" s="19"/>
      <c r="L170" s="16"/>
      <c r="M170" s="16"/>
      <c r="N170" s="16"/>
      <c r="O170" s="16"/>
      <c r="P170" s="16"/>
      <c r="Q170" s="16"/>
      <c r="R170" s="58"/>
      <c r="S170" s="58"/>
      <c r="T170" s="58"/>
    </row>
    <row r="171" spans="1:20" ht="21.75">
      <c r="A171" s="16"/>
      <c r="B171" s="20"/>
      <c r="C171" s="20"/>
      <c r="D171" s="17"/>
      <c r="E171" s="17"/>
      <c r="F171" s="16"/>
      <c r="G171" s="18"/>
      <c r="H171" s="19"/>
      <c r="I171" s="19"/>
      <c r="J171" s="19"/>
      <c r="K171" s="19"/>
      <c r="L171" s="16"/>
      <c r="M171" s="16"/>
      <c r="N171" s="16"/>
      <c r="O171" s="16"/>
      <c r="P171" s="16"/>
      <c r="Q171" s="16"/>
      <c r="R171" s="58"/>
      <c r="S171" s="58"/>
      <c r="T171" s="58"/>
    </row>
    <row r="172" spans="1:20" ht="21.75">
      <c r="A172" s="16"/>
      <c r="B172" s="72" t="s">
        <v>46</v>
      </c>
      <c r="C172" s="553" t="s">
        <v>48</v>
      </c>
      <c r="D172" s="554"/>
      <c r="E172" s="554"/>
      <c r="F172" s="554"/>
      <c r="G172" s="554"/>
      <c r="H172" s="555"/>
      <c r="I172" s="19"/>
      <c r="J172" s="19"/>
      <c r="K172" s="19"/>
      <c r="L172" s="18"/>
      <c r="M172" s="18"/>
      <c r="N172" s="18"/>
      <c r="O172" s="18"/>
      <c r="P172" s="16"/>
      <c r="Q172" s="16"/>
      <c r="R172" s="58"/>
      <c r="S172" s="58"/>
      <c r="T172" s="58"/>
    </row>
    <row r="173" spans="1:20" ht="20.25" customHeight="1">
      <c r="A173" s="16"/>
      <c r="B173" s="46"/>
      <c r="C173" s="553" t="s">
        <v>47</v>
      </c>
      <c r="D173" s="554"/>
      <c r="E173" s="554"/>
      <c r="F173" s="554"/>
      <c r="G173" s="554"/>
      <c r="H173" s="555"/>
      <c r="I173" s="19"/>
      <c r="J173" s="19"/>
      <c r="K173" s="19"/>
      <c r="L173" s="16"/>
      <c r="M173" s="16"/>
      <c r="N173" s="16"/>
      <c r="O173" s="16"/>
      <c r="P173" s="16"/>
      <c r="Q173" s="16"/>
      <c r="R173" s="58"/>
      <c r="S173" s="58"/>
      <c r="T173" s="58"/>
    </row>
    <row r="174" spans="1:20" ht="21.75">
      <c r="A174" s="21"/>
      <c r="B174" s="72"/>
      <c r="C174" s="72"/>
      <c r="D174" s="72"/>
      <c r="E174" s="46"/>
      <c r="F174" s="72"/>
      <c r="G174" s="48"/>
      <c r="H174" s="49"/>
      <c r="I174" s="19"/>
      <c r="J174" s="19"/>
      <c r="K174" s="19"/>
      <c r="L174" s="16"/>
      <c r="M174" s="16"/>
      <c r="N174" s="16"/>
      <c r="O174" s="16"/>
      <c r="P174" s="16"/>
      <c r="Q174" s="16"/>
      <c r="R174" s="58"/>
      <c r="S174" s="58"/>
      <c r="T174" s="58"/>
    </row>
    <row r="175" spans="1:20" ht="21.75">
      <c r="A175" s="16"/>
      <c r="B175" s="46" t="s">
        <v>50</v>
      </c>
      <c r="C175" s="553" t="s">
        <v>53</v>
      </c>
      <c r="D175" s="554"/>
      <c r="E175" s="554"/>
      <c r="F175" s="554"/>
      <c r="G175" s="554"/>
      <c r="H175" s="555"/>
      <c r="I175" s="16"/>
      <c r="J175" s="16"/>
      <c r="K175" s="16"/>
      <c r="L175" s="16"/>
      <c r="M175" s="16"/>
      <c r="N175" s="16"/>
      <c r="O175" s="16"/>
      <c r="P175" s="16"/>
      <c r="Q175" s="16"/>
      <c r="R175" s="58"/>
      <c r="S175" s="58"/>
      <c r="T175" s="58"/>
    </row>
    <row r="176" spans="1:20" ht="21.75">
      <c r="A176" s="16"/>
      <c r="B176" s="46"/>
      <c r="C176" s="73" t="s">
        <v>54</v>
      </c>
      <c r="D176" s="74"/>
      <c r="E176" s="74"/>
      <c r="F176" s="74"/>
      <c r="G176" s="74"/>
      <c r="H176" s="75"/>
      <c r="I176" s="16"/>
      <c r="J176" s="16"/>
      <c r="K176" s="16"/>
      <c r="L176" s="16"/>
      <c r="M176" s="16"/>
      <c r="N176" s="16"/>
      <c r="O176" s="16"/>
      <c r="P176" s="16"/>
      <c r="Q176" s="16"/>
      <c r="R176" s="58"/>
      <c r="S176" s="58"/>
      <c r="T176" s="58"/>
    </row>
    <row r="177" spans="1:20" ht="21.75">
      <c r="A177" s="16"/>
      <c r="B177" s="76"/>
      <c r="C177" s="77" t="s">
        <v>51</v>
      </c>
      <c r="D177" s="46"/>
      <c r="E177" s="31"/>
      <c r="F177" s="31"/>
      <c r="G177" s="31"/>
      <c r="H177" s="31"/>
      <c r="I177" s="16"/>
      <c r="J177" s="16"/>
      <c r="K177" s="16"/>
      <c r="L177" s="16"/>
      <c r="M177" s="16"/>
      <c r="N177" s="16"/>
      <c r="O177" s="16"/>
      <c r="P177" s="16"/>
      <c r="Q177" s="16"/>
      <c r="R177" s="58"/>
      <c r="S177" s="58"/>
      <c r="T177" s="58"/>
    </row>
    <row r="178" spans="1:20" ht="21.75">
      <c r="A178" s="16"/>
      <c r="B178" s="31"/>
      <c r="C178" s="46" t="s">
        <v>52</v>
      </c>
      <c r="D178" s="46"/>
      <c r="E178" s="31"/>
      <c r="F178" s="31"/>
      <c r="G178" s="31"/>
      <c r="H178" s="31"/>
      <c r="I178" s="16"/>
      <c r="J178" s="16"/>
      <c r="K178" s="16"/>
      <c r="L178" s="16"/>
      <c r="M178" s="16"/>
      <c r="N178" s="16"/>
      <c r="O178" s="16"/>
      <c r="P178" s="16"/>
      <c r="Q178" s="16"/>
      <c r="R178" s="58"/>
      <c r="S178" s="58"/>
      <c r="T178" s="58"/>
    </row>
    <row r="179" spans="1:20" ht="21.75">
      <c r="A179" s="16"/>
      <c r="B179" s="46"/>
      <c r="C179" s="46" t="s">
        <v>55</v>
      </c>
      <c r="D179" s="46"/>
      <c r="E179" s="46"/>
      <c r="F179" s="51"/>
      <c r="G179" s="48"/>
      <c r="H179" s="49"/>
      <c r="I179" s="19"/>
      <c r="J179" s="19"/>
      <c r="K179" s="19"/>
      <c r="L179" s="16"/>
      <c r="M179" s="16"/>
      <c r="N179" s="16"/>
      <c r="O179" s="16"/>
      <c r="P179" s="16"/>
      <c r="Q179" s="16"/>
      <c r="R179" s="58"/>
      <c r="S179" s="58"/>
      <c r="T179" s="58"/>
    </row>
    <row r="180" spans="1:20" ht="21.75">
      <c r="A180" s="16"/>
      <c r="B180" s="78"/>
      <c r="C180" s="78"/>
      <c r="D180" s="46"/>
      <c r="E180" s="46"/>
      <c r="F180" s="79"/>
      <c r="G180" s="48"/>
      <c r="H180" s="49"/>
      <c r="I180" s="19"/>
      <c r="J180" s="19"/>
      <c r="K180" s="19"/>
      <c r="L180" s="16"/>
      <c r="M180" s="16"/>
      <c r="N180" s="16"/>
      <c r="O180" s="16"/>
      <c r="P180" s="16"/>
      <c r="Q180" s="16"/>
      <c r="R180" s="58"/>
      <c r="S180" s="58"/>
      <c r="T180" s="58"/>
    </row>
    <row r="181" spans="1:20" ht="21.75">
      <c r="A181" s="16"/>
      <c r="B181" s="46" t="s">
        <v>56</v>
      </c>
      <c r="C181" s="46" t="s">
        <v>57</v>
      </c>
      <c r="D181" s="46"/>
      <c r="E181" s="31"/>
      <c r="F181" s="31"/>
      <c r="G181" s="31"/>
      <c r="H181" s="31"/>
      <c r="I181" s="16"/>
      <c r="J181" s="16"/>
      <c r="K181" s="16"/>
      <c r="L181" s="16"/>
      <c r="M181" s="16"/>
      <c r="N181" s="16"/>
      <c r="O181" s="16"/>
      <c r="P181" s="16"/>
      <c r="Q181" s="16"/>
      <c r="R181" s="58"/>
      <c r="S181" s="58"/>
      <c r="T181" s="58"/>
    </row>
    <row r="182" spans="1:20" ht="22.5" customHeight="1">
      <c r="A182" s="16"/>
      <c r="B182" s="80"/>
      <c r="C182" s="50" t="s">
        <v>58</v>
      </c>
      <c r="D182" s="46"/>
      <c r="E182" s="46"/>
      <c r="F182" s="31"/>
      <c r="G182" s="48"/>
      <c r="H182" s="49"/>
      <c r="I182" s="19"/>
      <c r="J182" s="19"/>
      <c r="K182" s="19"/>
      <c r="L182" s="16"/>
      <c r="M182" s="16"/>
      <c r="N182" s="16"/>
      <c r="O182" s="16"/>
      <c r="P182" s="16"/>
      <c r="Q182" s="16"/>
      <c r="R182" s="58"/>
      <c r="S182" s="58"/>
      <c r="T182" s="58"/>
    </row>
    <row r="183" spans="1:20" ht="21.75">
      <c r="A183" s="16"/>
      <c r="B183" s="17"/>
      <c r="C183" s="17"/>
      <c r="D183" s="17"/>
      <c r="E183" s="17"/>
      <c r="F183" s="16"/>
      <c r="G183" s="18"/>
      <c r="H183" s="19"/>
      <c r="I183" s="19"/>
      <c r="J183" s="19"/>
      <c r="K183" s="19"/>
      <c r="L183" s="16"/>
      <c r="M183" s="16"/>
      <c r="N183" s="16"/>
      <c r="O183" s="16"/>
      <c r="P183" s="16"/>
      <c r="Q183" s="16"/>
      <c r="R183" s="58"/>
      <c r="S183" s="58"/>
      <c r="T183" s="58"/>
    </row>
    <row r="184" spans="1:20" ht="21.75">
      <c r="A184" s="16"/>
      <c r="B184" s="17"/>
      <c r="C184" s="17"/>
      <c r="D184" s="17"/>
      <c r="E184" s="17"/>
      <c r="F184" s="16"/>
      <c r="G184" s="18"/>
      <c r="H184" s="19"/>
      <c r="I184" s="19"/>
      <c r="J184" s="19"/>
      <c r="K184" s="19"/>
      <c r="L184" s="16"/>
      <c r="M184" s="16"/>
      <c r="N184" s="16"/>
      <c r="O184" s="16"/>
      <c r="P184" s="16"/>
      <c r="Q184" s="16"/>
      <c r="R184" s="58"/>
      <c r="S184" s="58"/>
      <c r="T184" s="58"/>
    </row>
    <row r="185" spans="1:20" ht="21.75">
      <c r="A185" s="16"/>
      <c r="B185" s="20"/>
      <c r="C185" s="20"/>
      <c r="D185" s="17"/>
      <c r="E185" s="16"/>
      <c r="F185" s="16"/>
      <c r="G185" s="18"/>
      <c r="H185" s="19"/>
      <c r="I185" s="19"/>
      <c r="J185" s="19"/>
      <c r="K185" s="19"/>
      <c r="L185" s="16"/>
      <c r="M185" s="16"/>
      <c r="N185" s="16"/>
      <c r="O185" s="16"/>
      <c r="P185" s="16"/>
      <c r="Q185" s="16"/>
      <c r="R185" s="58"/>
      <c r="S185" s="58"/>
      <c r="T185" s="58"/>
    </row>
    <row r="186" spans="1:20" ht="21.75">
      <c r="A186" s="16"/>
      <c r="B186" s="20"/>
      <c r="C186" s="20"/>
      <c r="D186" s="17"/>
      <c r="E186" s="17"/>
      <c r="F186" s="16"/>
      <c r="G186" s="18"/>
      <c r="H186" s="19"/>
      <c r="I186" s="19"/>
      <c r="J186" s="19"/>
      <c r="K186" s="19"/>
      <c r="L186" s="16"/>
      <c r="M186" s="16"/>
      <c r="N186" s="16"/>
      <c r="O186" s="16"/>
      <c r="P186" s="16"/>
      <c r="Q186" s="16"/>
      <c r="R186" s="58"/>
      <c r="S186" s="58"/>
      <c r="T186" s="58"/>
    </row>
    <row r="187" spans="1:20" ht="21.75">
      <c r="A187" s="16"/>
      <c r="B187" s="26"/>
      <c r="C187" s="26"/>
      <c r="D187" s="17"/>
      <c r="E187" s="17"/>
      <c r="F187" s="16"/>
      <c r="G187" s="18"/>
      <c r="H187" s="19"/>
      <c r="I187" s="19"/>
      <c r="J187" s="19"/>
      <c r="K187" s="19"/>
      <c r="L187" s="18"/>
      <c r="M187" s="18"/>
      <c r="N187" s="18"/>
      <c r="O187" s="18"/>
      <c r="P187" s="16"/>
      <c r="Q187" s="16"/>
      <c r="R187" s="58"/>
      <c r="S187" s="58"/>
      <c r="T187" s="58"/>
    </row>
    <row r="188" spans="1:20" ht="21.75">
      <c r="A188" s="16"/>
      <c r="B188" s="17"/>
      <c r="C188" s="17"/>
      <c r="D188" s="17"/>
      <c r="E188" s="17"/>
      <c r="F188" s="16"/>
      <c r="G188" s="18"/>
      <c r="H188" s="19"/>
      <c r="I188" s="19"/>
      <c r="J188" s="19"/>
      <c r="K188" s="19"/>
      <c r="L188" s="16"/>
      <c r="M188" s="16"/>
      <c r="N188" s="16"/>
      <c r="O188" s="16"/>
      <c r="P188" s="16"/>
      <c r="Q188" s="16"/>
      <c r="R188" s="58"/>
      <c r="S188" s="58"/>
      <c r="T188" s="58"/>
    </row>
    <row r="189" spans="1:20" ht="21.75">
      <c r="A189" s="21"/>
      <c r="B189" s="21"/>
      <c r="C189" s="21"/>
      <c r="D189" s="21"/>
      <c r="E189" s="21"/>
      <c r="F189" s="21"/>
      <c r="G189" s="18"/>
      <c r="H189" s="19"/>
      <c r="I189" s="19"/>
      <c r="J189" s="19"/>
      <c r="K189" s="19"/>
      <c r="L189" s="16"/>
      <c r="M189" s="16"/>
      <c r="N189" s="16"/>
      <c r="O189" s="16"/>
      <c r="P189" s="16"/>
      <c r="Q189" s="16"/>
      <c r="R189" s="58"/>
      <c r="S189" s="58"/>
      <c r="T189" s="58"/>
    </row>
    <row r="190" spans="1:20" ht="21.75">
      <c r="A190" s="16"/>
      <c r="B190" s="17"/>
      <c r="C190" s="17"/>
      <c r="D190" s="17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58"/>
      <c r="S190" s="58"/>
      <c r="T190" s="58"/>
    </row>
    <row r="191" spans="1:20" ht="21.75">
      <c r="A191" s="16"/>
      <c r="B191" s="27"/>
      <c r="C191" s="27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58"/>
      <c r="S191" s="58"/>
      <c r="T191" s="58"/>
    </row>
    <row r="192" spans="1:20" ht="21.75">
      <c r="A192" s="16"/>
      <c r="B192" s="17"/>
      <c r="C192" s="17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58"/>
      <c r="S192" s="58"/>
      <c r="T192" s="58"/>
    </row>
    <row r="193" spans="1:20" ht="21.75">
      <c r="A193" s="16"/>
      <c r="B193" s="17"/>
      <c r="C193" s="17"/>
      <c r="D193" s="17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58"/>
      <c r="S193" s="58"/>
      <c r="T193" s="58"/>
    </row>
    <row r="194" spans="1:20" ht="21.75">
      <c r="A194" s="16"/>
      <c r="B194" s="21"/>
      <c r="C194" s="21"/>
      <c r="D194" s="17"/>
      <c r="E194" s="17"/>
      <c r="F194" s="16"/>
      <c r="G194" s="18"/>
      <c r="H194" s="19"/>
      <c r="I194" s="19"/>
      <c r="J194" s="19"/>
      <c r="K194" s="19"/>
      <c r="L194" s="16"/>
      <c r="M194" s="16"/>
      <c r="N194" s="16"/>
      <c r="O194" s="16"/>
      <c r="P194" s="16"/>
      <c r="Q194" s="16"/>
      <c r="R194" s="58"/>
      <c r="S194" s="58"/>
      <c r="T194" s="58"/>
    </row>
    <row r="195" spans="1:20" ht="21.75">
      <c r="A195" s="16"/>
      <c r="B195" s="17"/>
      <c r="C195" s="17"/>
      <c r="D195" s="17"/>
      <c r="E195" s="17"/>
      <c r="F195" s="16"/>
      <c r="G195" s="18"/>
      <c r="H195" s="19"/>
      <c r="I195" s="19"/>
      <c r="J195" s="19"/>
      <c r="K195" s="19"/>
      <c r="L195" s="16"/>
      <c r="M195" s="16"/>
      <c r="N195" s="16"/>
      <c r="O195" s="16"/>
      <c r="P195" s="16"/>
      <c r="Q195" s="16"/>
      <c r="R195" s="58"/>
      <c r="S195" s="58"/>
      <c r="T195" s="58"/>
    </row>
    <row r="196" spans="1:20" ht="21.75">
      <c r="A196" s="16"/>
      <c r="B196" s="20"/>
      <c r="C196" s="20"/>
      <c r="D196" s="17"/>
      <c r="E196" s="17"/>
      <c r="F196" s="16"/>
      <c r="G196" s="18"/>
      <c r="H196" s="19"/>
      <c r="I196" s="19"/>
      <c r="J196" s="19"/>
      <c r="K196" s="19"/>
      <c r="L196" s="16"/>
      <c r="M196" s="16"/>
      <c r="N196" s="16"/>
      <c r="O196" s="16"/>
      <c r="P196" s="16"/>
      <c r="Q196" s="16"/>
      <c r="R196" s="58"/>
      <c r="S196" s="58"/>
      <c r="T196" s="58"/>
    </row>
    <row r="197" spans="1:20" ht="21.75">
      <c r="A197" s="16"/>
      <c r="B197" s="17"/>
      <c r="C197" s="17"/>
      <c r="D197" s="17"/>
      <c r="E197" s="17"/>
      <c r="F197" s="23"/>
      <c r="G197" s="18"/>
      <c r="H197" s="19"/>
      <c r="I197" s="19"/>
      <c r="J197" s="19"/>
      <c r="K197" s="19"/>
      <c r="L197" s="16"/>
      <c r="M197" s="16"/>
      <c r="N197" s="16"/>
      <c r="O197" s="16"/>
      <c r="P197" s="16"/>
      <c r="Q197" s="16"/>
      <c r="R197" s="31"/>
      <c r="S197" s="58"/>
      <c r="T197" s="58"/>
    </row>
    <row r="198" spans="1:20" ht="21.75">
      <c r="A198" s="16"/>
      <c r="B198" s="16"/>
      <c r="C198" s="16"/>
      <c r="D198" s="17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58"/>
      <c r="S198" s="58"/>
      <c r="T198" s="58"/>
    </row>
    <row r="199" spans="1:20" ht="21.75">
      <c r="A199" s="16"/>
      <c r="B199" s="27"/>
      <c r="C199" s="27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58"/>
      <c r="S199" s="58"/>
      <c r="T199" s="58"/>
    </row>
    <row r="200" spans="1:20" ht="21.75">
      <c r="A200" s="16"/>
      <c r="B200" s="17"/>
      <c r="C200" s="17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58"/>
      <c r="S200" s="58"/>
      <c r="T200" s="58"/>
    </row>
    <row r="201" spans="1:20" ht="21.75">
      <c r="A201" s="16"/>
      <c r="B201" s="17"/>
      <c r="C201" s="17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58"/>
      <c r="S201" s="58"/>
      <c r="T201" s="58"/>
    </row>
    <row r="202" spans="1:20" ht="21.75">
      <c r="A202" s="16"/>
      <c r="B202" s="21"/>
      <c r="C202" s="21"/>
      <c r="D202" s="17"/>
      <c r="E202" s="17"/>
      <c r="F202" s="16"/>
      <c r="G202" s="18"/>
      <c r="H202" s="19"/>
      <c r="I202" s="19"/>
      <c r="J202" s="19"/>
      <c r="K202" s="19"/>
      <c r="L202" s="16"/>
      <c r="M202" s="16"/>
      <c r="N202" s="16"/>
      <c r="O202" s="16"/>
      <c r="P202" s="16"/>
      <c r="Q202" s="16"/>
      <c r="R202" s="58"/>
      <c r="S202" s="58"/>
      <c r="T202" s="58"/>
    </row>
    <row r="203" spans="1:20" ht="21.75">
      <c r="A203" s="16"/>
      <c r="B203" s="17"/>
      <c r="C203" s="17"/>
      <c r="D203" s="17"/>
      <c r="E203" s="17"/>
      <c r="F203" s="16"/>
      <c r="G203" s="18"/>
      <c r="H203" s="19"/>
      <c r="I203" s="19"/>
      <c r="J203" s="19"/>
      <c r="K203" s="19"/>
      <c r="L203" s="16"/>
      <c r="M203" s="16"/>
      <c r="N203" s="16"/>
      <c r="O203" s="16"/>
      <c r="P203" s="16"/>
      <c r="Q203" s="16"/>
      <c r="R203" s="58"/>
      <c r="S203" s="58"/>
      <c r="T203" s="58"/>
    </row>
    <row r="204" spans="1:20" ht="21.75">
      <c r="A204" s="16"/>
      <c r="B204" s="20"/>
      <c r="C204" s="20"/>
      <c r="D204" s="17"/>
      <c r="E204" s="17"/>
      <c r="F204" s="16"/>
      <c r="G204" s="18"/>
      <c r="H204" s="19"/>
      <c r="I204" s="19"/>
      <c r="J204" s="19"/>
      <c r="K204" s="19"/>
      <c r="L204" s="16"/>
      <c r="M204" s="16"/>
      <c r="N204" s="16"/>
      <c r="O204" s="16"/>
      <c r="P204" s="16"/>
      <c r="Q204" s="16"/>
      <c r="R204" s="58"/>
      <c r="S204" s="58"/>
      <c r="T204" s="58"/>
    </row>
    <row r="205" spans="1:20" ht="21.75">
      <c r="A205" s="16"/>
      <c r="B205" s="20"/>
      <c r="C205" s="20"/>
      <c r="D205" s="17"/>
      <c r="E205" s="17"/>
      <c r="F205" s="16"/>
      <c r="G205" s="18"/>
      <c r="H205" s="19"/>
      <c r="I205" s="19"/>
      <c r="J205" s="19"/>
      <c r="K205" s="19"/>
      <c r="L205" s="16"/>
      <c r="M205" s="16"/>
      <c r="N205" s="16"/>
      <c r="O205" s="16"/>
      <c r="P205" s="16"/>
      <c r="Q205" s="16"/>
      <c r="R205" s="58"/>
      <c r="S205" s="58"/>
      <c r="T205" s="58"/>
    </row>
    <row r="206" spans="1:20" ht="21.75">
      <c r="A206" s="16"/>
      <c r="B206" s="21"/>
      <c r="C206" s="21"/>
      <c r="D206" s="17"/>
      <c r="E206" s="17"/>
      <c r="F206" s="16"/>
      <c r="G206" s="18"/>
      <c r="H206" s="19"/>
      <c r="I206" s="19"/>
      <c r="J206" s="19"/>
      <c r="K206" s="19"/>
      <c r="L206" s="18"/>
      <c r="M206" s="18"/>
      <c r="N206" s="18"/>
      <c r="O206" s="18"/>
      <c r="P206" s="16"/>
      <c r="Q206" s="16"/>
      <c r="R206" s="58"/>
      <c r="S206" s="58"/>
      <c r="T206" s="58"/>
    </row>
    <row r="207" spans="1:20" ht="21.75">
      <c r="A207" s="16"/>
      <c r="B207" s="17"/>
      <c r="C207" s="17"/>
      <c r="D207" s="17"/>
      <c r="E207" s="17"/>
      <c r="F207" s="16"/>
      <c r="G207" s="18"/>
      <c r="H207" s="19"/>
      <c r="I207" s="19"/>
      <c r="J207" s="19"/>
      <c r="K207" s="19"/>
      <c r="L207" s="16"/>
      <c r="M207" s="16"/>
      <c r="N207" s="16"/>
      <c r="O207" s="16"/>
      <c r="P207" s="16"/>
      <c r="Q207" s="16"/>
      <c r="R207" s="58"/>
      <c r="S207" s="58"/>
      <c r="T207" s="58"/>
    </row>
    <row r="208" spans="1:20" ht="21.75">
      <c r="A208" s="16"/>
      <c r="B208" s="17"/>
      <c r="C208" s="17"/>
      <c r="D208" s="17"/>
      <c r="E208" s="17"/>
      <c r="F208" s="16"/>
      <c r="G208" s="18"/>
      <c r="H208" s="19"/>
      <c r="I208" s="19"/>
      <c r="J208" s="19"/>
      <c r="K208" s="19"/>
      <c r="L208" s="16"/>
      <c r="M208" s="16"/>
      <c r="N208" s="16"/>
      <c r="O208" s="16"/>
      <c r="P208" s="16"/>
      <c r="Q208" s="16"/>
      <c r="R208" s="58"/>
      <c r="S208" s="58"/>
      <c r="T208" s="58"/>
    </row>
    <row r="209" spans="1:20" ht="21.75">
      <c r="A209" s="16"/>
      <c r="B209" s="20"/>
      <c r="C209" s="20"/>
      <c r="D209" s="17"/>
      <c r="E209" s="17"/>
      <c r="F209" s="16"/>
      <c r="G209" s="18"/>
      <c r="H209" s="19"/>
      <c r="I209" s="19"/>
      <c r="J209" s="19"/>
      <c r="K209" s="19"/>
      <c r="L209" s="16"/>
      <c r="M209" s="16"/>
      <c r="N209" s="16"/>
      <c r="O209" s="16"/>
      <c r="P209" s="16"/>
      <c r="Q209" s="16"/>
      <c r="R209" s="58"/>
      <c r="S209" s="58"/>
      <c r="T209" s="58"/>
    </row>
    <row r="210" spans="1:20" ht="21.75">
      <c r="A210" s="16"/>
      <c r="B210" s="20"/>
      <c r="C210" s="20"/>
      <c r="D210" s="17"/>
      <c r="E210" s="17"/>
      <c r="F210" s="16"/>
      <c r="G210" s="18"/>
      <c r="H210" s="19"/>
      <c r="I210" s="19"/>
      <c r="J210" s="19"/>
      <c r="K210" s="19"/>
      <c r="L210" s="16"/>
      <c r="M210" s="16"/>
      <c r="N210" s="16"/>
      <c r="O210" s="16"/>
      <c r="P210" s="16"/>
      <c r="Q210" s="16"/>
      <c r="R210" s="58"/>
      <c r="S210" s="58"/>
      <c r="T210" s="58"/>
    </row>
    <row r="211" spans="1:20" ht="21.75">
      <c r="A211" s="16"/>
      <c r="B211" s="21"/>
      <c r="C211" s="21"/>
      <c r="D211" s="17"/>
      <c r="E211" s="17"/>
      <c r="F211" s="16"/>
      <c r="G211" s="18"/>
      <c r="H211" s="19"/>
      <c r="I211" s="19"/>
      <c r="J211" s="19"/>
      <c r="K211" s="19"/>
      <c r="L211" s="18"/>
      <c r="M211" s="18"/>
      <c r="N211" s="18"/>
      <c r="O211" s="18"/>
      <c r="P211" s="16"/>
      <c r="Q211" s="16"/>
      <c r="R211" s="58"/>
      <c r="S211" s="58"/>
      <c r="T211" s="58"/>
    </row>
    <row r="212" spans="1:20" ht="21.75">
      <c r="A212" s="16"/>
      <c r="B212" s="17"/>
      <c r="C212" s="17"/>
      <c r="D212" s="17"/>
      <c r="E212" s="17"/>
      <c r="F212" s="16"/>
      <c r="G212" s="18"/>
      <c r="H212" s="19"/>
      <c r="I212" s="19"/>
      <c r="J212" s="19"/>
      <c r="K212" s="19"/>
      <c r="L212" s="16"/>
      <c r="M212" s="16"/>
      <c r="N212" s="16"/>
      <c r="O212" s="16"/>
      <c r="P212" s="16"/>
      <c r="Q212" s="16"/>
      <c r="R212" s="58"/>
      <c r="S212" s="58"/>
      <c r="T212" s="58"/>
    </row>
    <row r="213" spans="1:20" ht="21.75">
      <c r="A213" s="21"/>
      <c r="B213" s="21"/>
      <c r="C213" s="21"/>
      <c r="D213" s="21"/>
      <c r="E213" s="21"/>
      <c r="F213" s="21"/>
      <c r="G213" s="18"/>
      <c r="H213" s="19"/>
      <c r="I213" s="19"/>
      <c r="J213" s="19"/>
      <c r="K213" s="19"/>
      <c r="L213" s="16"/>
      <c r="M213" s="16"/>
      <c r="N213" s="16"/>
      <c r="O213" s="16"/>
      <c r="P213" s="16"/>
      <c r="Q213" s="16"/>
      <c r="R213" s="58"/>
      <c r="S213" s="58"/>
      <c r="T213" s="58"/>
    </row>
    <row r="214" spans="1:20" ht="21.75">
      <c r="A214" s="16"/>
      <c r="B214" s="16"/>
      <c r="C214" s="16"/>
      <c r="D214" s="17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58"/>
      <c r="S214" s="58"/>
      <c r="T214" s="58"/>
    </row>
    <row r="215" spans="1:20" ht="21.75">
      <c r="A215" s="52"/>
      <c r="B215" s="2"/>
      <c r="C215" s="2"/>
      <c r="D215" s="52"/>
      <c r="E215" s="52"/>
      <c r="F215" s="52"/>
      <c r="G215" s="30"/>
      <c r="H215" s="52"/>
      <c r="I215" s="52"/>
      <c r="J215" s="52"/>
      <c r="K215" s="52"/>
      <c r="L215" s="52"/>
      <c r="M215" s="58"/>
      <c r="N215" s="54"/>
      <c r="O215" s="54"/>
      <c r="P215" s="31"/>
      <c r="Q215" s="31"/>
      <c r="R215" s="58"/>
      <c r="S215" s="58"/>
      <c r="T215" s="58"/>
    </row>
    <row r="216" spans="1:20" ht="21.75">
      <c r="A216" s="52"/>
      <c r="B216" s="52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8"/>
      <c r="N216" s="54"/>
      <c r="O216" s="54"/>
      <c r="P216" s="52"/>
      <c r="Q216" s="58"/>
      <c r="R216" s="58"/>
      <c r="S216" s="58"/>
      <c r="T216" s="58"/>
    </row>
    <row r="217" spans="1:20" ht="21.75">
      <c r="A217" s="52"/>
      <c r="B217" s="33"/>
      <c r="C217" s="33"/>
      <c r="D217" s="55"/>
      <c r="E217" s="56"/>
      <c r="F217" s="16"/>
      <c r="G217" s="29"/>
      <c r="H217" s="35"/>
      <c r="I217" s="19"/>
      <c r="J217" s="19"/>
      <c r="K217" s="19"/>
      <c r="L217" s="18"/>
      <c r="M217" s="18"/>
      <c r="N217" s="18"/>
      <c r="O217" s="18"/>
      <c r="P217" s="52"/>
      <c r="Q217" s="58"/>
      <c r="R217" s="58"/>
      <c r="S217" s="58"/>
      <c r="T217" s="58"/>
    </row>
    <row r="218" spans="1:20" ht="21" customHeight="1">
      <c r="A218" s="52"/>
      <c r="B218" s="52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8"/>
      <c r="N218" s="54"/>
      <c r="O218" s="54"/>
      <c r="P218" s="52"/>
      <c r="Q218" s="58"/>
      <c r="R218" s="58"/>
      <c r="S218" s="58"/>
      <c r="T218" s="58"/>
    </row>
    <row r="219" spans="1:20" ht="21.75">
      <c r="A219" s="52"/>
      <c r="B219" s="8"/>
      <c r="C219" s="8"/>
      <c r="D219" s="2"/>
      <c r="E219" s="2"/>
      <c r="F219" s="52"/>
      <c r="G219" s="5"/>
      <c r="H219" s="6"/>
      <c r="I219" s="6"/>
      <c r="J219" s="6"/>
      <c r="K219" s="6"/>
      <c r="L219" s="52"/>
      <c r="M219" s="58"/>
      <c r="N219" s="54"/>
      <c r="O219" s="54"/>
      <c r="P219" s="52"/>
      <c r="Q219" s="58"/>
      <c r="R219" s="58"/>
      <c r="S219" s="58"/>
      <c r="T219" s="58"/>
    </row>
    <row r="220" spans="1:20" ht="21.75">
      <c r="A220" s="52"/>
      <c r="B220" s="8"/>
      <c r="C220" s="8"/>
      <c r="D220" s="2"/>
      <c r="E220" s="2"/>
      <c r="F220" s="52"/>
      <c r="G220" s="5"/>
      <c r="H220" s="6"/>
      <c r="I220" s="6"/>
      <c r="J220" s="6"/>
      <c r="K220" s="6"/>
      <c r="L220" s="52"/>
      <c r="M220" s="58"/>
      <c r="N220" s="54"/>
      <c r="O220" s="54"/>
      <c r="P220" s="52"/>
      <c r="Q220" s="58"/>
      <c r="R220" s="58"/>
      <c r="S220" s="58"/>
      <c r="T220" s="58"/>
    </row>
    <row r="221" spans="1:20" ht="21.75">
      <c r="A221" s="52"/>
      <c r="B221" s="11"/>
      <c r="C221" s="11"/>
      <c r="D221" s="2"/>
      <c r="E221" s="2"/>
      <c r="F221" s="52"/>
      <c r="G221" s="5"/>
      <c r="H221" s="6"/>
      <c r="I221" s="6"/>
      <c r="J221" s="6"/>
      <c r="K221" s="6"/>
      <c r="L221" s="52"/>
      <c r="M221" s="58"/>
      <c r="N221" s="54"/>
      <c r="O221" s="54"/>
      <c r="P221" s="52"/>
      <c r="Q221" s="58"/>
      <c r="R221" s="58"/>
      <c r="S221" s="58"/>
      <c r="T221" s="58"/>
    </row>
    <row r="222" spans="1:20" ht="21.75">
      <c r="A222" s="52"/>
      <c r="B222" s="39"/>
      <c r="C222" s="39"/>
      <c r="D222" s="15"/>
      <c r="E222" s="2"/>
      <c r="F222" s="52"/>
      <c r="G222" s="5"/>
      <c r="H222" s="6"/>
      <c r="I222" s="6"/>
      <c r="J222" s="6"/>
      <c r="K222" s="6"/>
      <c r="L222" s="52"/>
      <c r="M222" s="58"/>
      <c r="N222" s="54"/>
      <c r="O222" s="54"/>
      <c r="P222" s="52"/>
      <c r="Q222" s="58"/>
      <c r="R222" s="58"/>
      <c r="S222" s="58"/>
      <c r="T222" s="58"/>
    </row>
    <row r="223" spans="1:20" ht="24" customHeight="1">
      <c r="A223" s="52"/>
      <c r="B223" s="12"/>
      <c r="C223" s="12"/>
      <c r="D223" s="34"/>
      <c r="E223" s="2"/>
      <c r="F223" s="52"/>
      <c r="G223" s="5"/>
      <c r="H223" s="6"/>
      <c r="I223" s="6"/>
      <c r="J223" s="6"/>
      <c r="K223" s="6"/>
      <c r="L223" s="5"/>
      <c r="M223" s="5"/>
      <c r="N223" s="5"/>
      <c r="O223" s="5"/>
      <c r="P223" s="52"/>
      <c r="Q223" s="58"/>
      <c r="R223" s="58"/>
      <c r="S223" s="58"/>
      <c r="T223" s="58"/>
    </row>
    <row r="224" spans="1:20" ht="26.25" customHeight="1">
      <c r="A224" s="40"/>
      <c r="B224" s="2"/>
      <c r="C224" s="2"/>
      <c r="D224" s="15"/>
      <c r="E224" s="2"/>
      <c r="F224" s="2"/>
      <c r="G224" s="5"/>
      <c r="H224" s="6"/>
      <c r="I224" s="6"/>
      <c r="J224" s="6"/>
      <c r="K224" s="6"/>
      <c r="L224" s="52"/>
      <c r="M224" s="58"/>
      <c r="N224" s="54"/>
      <c r="O224" s="54"/>
      <c r="P224" s="52"/>
      <c r="Q224" s="58"/>
      <c r="R224" s="58"/>
      <c r="S224" s="58"/>
      <c r="T224" s="58"/>
    </row>
    <row r="225" spans="1:20" ht="21.75">
      <c r="A225" s="52"/>
      <c r="B225" s="2"/>
      <c r="C225" s="2"/>
      <c r="D225" s="2"/>
      <c r="E225" s="2"/>
      <c r="F225" s="52"/>
      <c r="G225" s="5"/>
      <c r="H225" s="6"/>
      <c r="I225" s="6"/>
      <c r="J225" s="6"/>
      <c r="K225" s="6"/>
      <c r="L225" s="52"/>
      <c r="M225" s="58"/>
      <c r="N225" s="54"/>
      <c r="O225" s="54"/>
      <c r="P225" s="52"/>
      <c r="Q225" s="58"/>
      <c r="R225" s="58"/>
      <c r="S225" s="58"/>
      <c r="T225" s="58"/>
    </row>
    <row r="226" spans="1:20" ht="23.25" customHeight="1">
      <c r="A226" s="52"/>
      <c r="B226" s="2"/>
      <c r="C226" s="2"/>
      <c r="D226" s="15"/>
      <c r="E226" s="2"/>
      <c r="F226" s="52"/>
      <c r="G226" s="5"/>
      <c r="H226" s="6"/>
      <c r="I226" s="6"/>
      <c r="J226" s="6"/>
      <c r="K226" s="6"/>
      <c r="L226" s="52"/>
      <c r="M226" s="58"/>
      <c r="N226" s="54"/>
      <c r="O226" s="54"/>
      <c r="P226" s="52"/>
      <c r="Q226" s="58"/>
      <c r="R226" s="58"/>
      <c r="S226" s="58"/>
      <c r="T226" s="58"/>
    </row>
    <row r="227" spans="1:20" ht="21.75">
      <c r="A227" s="52"/>
      <c r="B227" s="37"/>
      <c r="C227" s="37"/>
      <c r="D227" s="2"/>
      <c r="E227" s="2"/>
      <c r="F227" s="52"/>
      <c r="G227" s="5"/>
      <c r="H227" s="6"/>
      <c r="I227" s="6"/>
      <c r="J227" s="6"/>
      <c r="K227" s="6"/>
      <c r="L227" s="52"/>
      <c r="M227" s="58"/>
      <c r="N227" s="54"/>
      <c r="O227" s="54"/>
      <c r="P227" s="52"/>
      <c r="Q227" s="58"/>
      <c r="R227" s="58"/>
      <c r="S227" s="58"/>
      <c r="T227" s="58"/>
    </row>
    <row r="228" spans="1:20" ht="21.75">
      <c r="A228" s="52"/>
      <c r="B228" s="32"/>
      <c r="C228" s="32"/>
      <c r="D228" s="38"/>
      <c r="E228" s="2"/>
      <c r="F228" s="52"/>
      <c r="G228" s="5"/>
      <c r="H228" s="6"/>
      <c r="I228" s="6"/>
      <c r="J228" s="6"/>
      <c r="K228" s="6"/>
      <c r="L228" s="5"/>
      <c r="M228" s="5"/>
      <c r="N228" s="5"/>
      <c r="O228" s="5"/>
      <c r="P228" s="52"/>
      <c r="Q228" s="58"/>
      <c r="R228" s="58"/>
      <c r="S228" s="58"/>
      <c r="T228" s="58"/>
    </row>
    <row r="229" spans="1:20" ht="24" customHeight="1">
      <c r="A229" s="52"/>
      <c r="B229" s="41"/>
      <c r="C229" s="41"/>
      <c r="D229" s="2"/>
      <c r="E229" s="2"/>
      <c r="F229" s="52"/>
      <c r="G229" s="5"/>
      <c r="H229" s="6"/>
      <c r="I229" s="6"/>
      <c r="J229" s="6"/>
      <c r="K229" s="6"/>
      <c r="L229" s="52"/>
      <c r="M229" s="58"/>
      <c r="N229" s="54"/>
      <c r="O229" s="54"/>
      <c r="P229" s="52"/>
      <c r="Q229" s="58"/>
      <c r="R229" s="58"/>
      <c r="S229" s="58"/>
      <c r="T229" s="58"/>
    </row>
    <row r="230" spans="1:20" ht="26.25" customHeight="1">
      <c r="A230" s="15"/>
      <c r="B230" s="15"/>
      <c r="C230" s="15"/>
      <c r="D230" s="15"/>
      <c r="E230" s="15"/>
      <c r="F230" s="15"/>
      <c r="G230" s="5"/>
      <c r="H230" s="6"/>
      <c r="I230" s="6"/>
      <c r="J230" s="6"/>
      <c r="K230" s="6"/>
      <c r="L230" s="52"/>
      <c r="M230" s="58"/>
      <c r="N230" s="54"/>
      <c r="O230" s="54"/>
      <c r="P230" s="52"/>
      <c r="Q230" s="58"/>
      <c r="R230" s="58"/>
      <c r="S230" s="58"/>
      <c r="T230" s="58"/>
    </row>
    <row r="231" spans="1:20" ht="21.75">
      <c r="A231" s="52"/>
      <c r="B231" s="52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8"/>
      <c r="N231" s="54"/>
      <c r="O231" s="54"/>
      <c r="P231" s="52"/>
      <c r="Q231" s="58"/>
      <c r="R231" s="58"/>
      <c r="S231" s="58"/>
      <c r="T231" s="58"/>
    </row>
    <row r="232" spans="1:20" ht="21.75">
      <c r="A232" s="52"/>
      <c r="B232" s="52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8"/>
      <c r="N232" s="54"/>
      <c r="O232" s="54"/>
      <c r="P232" s="52"/>
      <c r="Q232" s="58"/>
      <c r="R232" s="58"/>
      <c r="S232" s="58"/>
      <c r="T232" s="58"/>
    </row>
    <row r="233" spans="1:20" ht="21.75">
      <c r="A233" s="52"/>
      <c r="B233" s="2"/>
      <c r="C233" s="2"/>
      <c r="D233" s="52"/>
      <c r="E233" s="52"/>
      <c r="F233" s="52"/>
      <c r="G233" s="52"/>
      <c r="H233" s="52"/>
      <c r="I233" s="52"/>
      <c r="J233" s="52"/>
      <c r="K233" s="52"/>
      <c r="L233" s="52"/>
      <c r="M233" s="58"/>
      <c r="N233" s="54"/>
      <c r="O233" s="54"/>
      <c r="P233" s="52"/>
      <c r="Q233" s="58"/>
      <c r="R233" s="58"/>
      <c r="S233" s="58"/>
      <c r="T233" s="58"/>
    </row>
    <row r="234" spans="1:20" ht="24" customHeight="1">
      <c r="A234" s="52"/>
      <c r="B234" s="8"/>
      <c r="C234" s="8"/>
      <c r="D234" s="2"/>
      <c r="E234" s="2"/>
      <c r="F234" s="52"/>
      <c r="G234" s="5"/>
      <c r="H234" s="6"/>
      <c r="I234" s="6"/>
      <c r="J234" s="6"/>
      <c r="K234" s="6"/>
      <c r="L234" s="52"/>
      <c r="M234" s="58"/>
      <c r="N234" s="54"/>
      <c r="O234" s="54"/>
      <c r="P234" s="52"/>
      <c r="Q234" s="58"/>
      <c r="R234" s="58"/>
      <c r="S234" s="58"/>
      <c r="T234" s="58"/>
    </row>
    <row r="235" spans="1:20" ht="25.5" customHeight="1">
      <c r="A235" s="52"/>
      <c r="B235" s="15"/>
      <c r="C235" s="15"/>
      <c r="D235" s="15"/>
      <c r="E235" s="2"/>
      <c r="F235" s="52"/>
      <c r="G235" s="5"/>
      <c r="H235" s="6"/>
      <c r="I235" s="6"/>
      <c r="J235" s="6"/>
      <c r="K235" s="6"/>
      <c r="L235" s="52"/>
      <c r="M235" s="58"/>
      <c r="N235" s="54"/>
      <c r="O235" s="54"/>
      <c r="P235" s="52"/>
      <c r="Q235" s="58"/>
      <c r="R235" s="58"/>
      <c r="S235" s="58"/>
      <c r="T235" s="58"/>
    </row>
    <row r="236" spans="1:20" ht="21.75">
      <c r="A236" s="52"/>
      <c r="B236" s="52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8"/>
      <c r="N236" s="54"/>
      <c r="O236" s="54"/>
      <c r="P236" s="52"/>
      <c r="Q236" s="58"/>
      <c r="R236" s="58"/>
      <c r="S236" s="58"/>
      <c r="T236" s="58"/>
    </row>
    <row r="237" spans="1:20" ht="21.75">
      <c r="A237" s="52"/>
      <c r="B237" s="8"/>
      <c r="C237" s="8"/>
      <c r="D237" s="15"/>
      <c r="E237" s="2"/>
      <c r="F237" s="2"/>
      <c r="G237" s="5"/>
      <c r="H237" s="6"/>
      <c r="I237" s="6"/>
      <c r="J237" s="6"/>
      <c r="K237" s="6"/>
      <c r="L237" s="52"/>
      <c r="M237" s="58"/>
      <c r="N237" s="54"/>
      <c r="O237" s="54"/>
      <c r="P237" s="52"/>
      <c r="Q237" s="58"/>
      <c r="R237" s="58"/>
      <c r="S237" s="58"/>
      <c r="T237" s="58"/>
    </row>
    <row r="238" spans="1:20" ht="21.75">
      <c r="A238" s="52"/>
      <c r="B238" s="42"/>
      <c r="C238" s="42"/>
      <c r="D238" s="2"/>
      <c r="E238" s="2"/>
      <c r="F238" s="52"/>
      <c r="G238" s="5"/>
      <c r="H238" s="6"/>
      <c r="I238" s="6"/>
      <c r="J238" s="6"/>
      <c r="K238" s="6"/>
      <c r="L238" s="52"/>
      <c r="M238" s="58"/>
      <c r="N238" s="54"/>
      <c r="O238" s="54"/>
      <c r="P238" s="52"/>
      <c r="Q238" s="58"/>
      <c r="R238" s="58"/>
      <c r="S238" s="58"/>
      <c r="T238" s="58"/>
    </row>
    <row r="239" spans="1:20" ht="23.25" customHeight="1">
      <c r="A239" s="52"/>
      <c r="B239" s="34"/>
      <c r="C239" s="34"/>
      <c r="D239" s="15"/>
      <c r="E239" s="2"/>
      <c r="F239" s="52"/>
      <c r="G239" s="5"/>
      <c r="H239" s="6"/>
      <c r="I239" s="6"/>
      <c r="J239" s="6"/>
      <c r="K239" s="6"/>
      <c r="L239" s="52"/>
      <c r="M239" s="58"/>
      <c r="N239" s="54"/>
      <c r="O239" s="54"/>
      <c r="P239" s="52"/>
      <c r="Q239" s="58"/>
      <c r="R239" s="58"/>
      <c r="S239" s="58"/>
      <c r="T239" s="58"/>
    </row>
    <row r="240" spans="1:20" ht="21.75">
      <c r="A240" s="2"/>
      <c r="B240" s="2"/>
      <c r="C240" s="2"/>
      <c r="D240" s="2"/>
      <c r="E240" s="2"/>
      <c r="F240" s="2"/>
      <c r="G240" s="3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58"/>
      <c r="S240" s="58"/>
      <c r="T240" s="58"/>
    </row>
  </sheetData>
  <sheetProtection/>
  <mergeCells count="47">
    <mergeCell ref="A19:A21"/>
    <mergeCell ref="B154:B155"/>
    <mergeCell ref="C154:C157"/>
    <mergeCell ref="D154:D157"/>
    <mergeCell ref="A155:A157"/>
    <mergeCell ref="D94:D100"/>
    <mergeCell ref="A142:A145"/>
    <mergeCell ref="C142:C145"/>
    <mergeCell ref="D142:D145"/>
    <mergeCell ref="H130:I130"/>
    <mergeCell ref="C51:C55"/>
    <mergeCell ref="D51:D55"/>
    <mergeCell ref="C68:C72"/>
    <mergeCell ref="A75:A78"/>
    <mergeCell ref="C75:C78"/>
    <mergeCell ref="D75:D78"/>
    <mergeCell ref="C79:C91"/>
    <mergeCell ref="J5:J6"/>
    <mergeCell ref="I5:I6"/>
    <mergeCell ref="A3:H3"/>
    <mergeCell ref="J3:P3"/>
    <mergeCell ref="H4:K4"/>
    <mergeCell ref="A4:A6"/>
    <mergeCell ref="B4:B6"/>
    <mergeCell ref="L4:L6"/>
    <mergeCell ref="G4:G6"/>
    <mergeCell ref="D4:D6"/>
    <mergeCell ref="A1:L1"/>
    <mergeCell ref="B2:H2"/>
    <mergeCell ref="J2:P2"/>
    <mergeCell ref="F4:F6"/>
    <mergeCell ref="H5:H6"/>
    <mergeCell ref="Q4:Q6"/>
    <mergeCell ref="E4:E6"/>
    <mergeCell ref="K5:K6"/>
    <mergeCell ref="C4:C6"/>
    <mergeCell ref="P4:P6"/>
    <mergeCell ref="C173:H173"/>
    <mergeCell ref="C172:H172"/>
    <mergeCell ref="C175:H175"/>
    <mergeCell ref="S4:S6"/>
    <mergeCell ref="T4:T6"/>
    <mergeCell ref="B168:F168"/>
    <mergeCell ref="B169:F169"/>
    <mergeCell ref="B170:F170"/>
    <mergeCell ref="R4:R6"/>
    <mergeCell ref="M4:O5"/>
  </mergeCells>
  <printOptions/>
  <pageMargins left="0.6299212598425197" right="0.2362204724409449" top="0.7480314960629921" bottom="0.3937007874015748" header="0.31496062992125984" footer="0.31496062992125984"/>
  <pageSetup horizontalDpi="600" verticalDpi="600" orientation="landscape" paperSize="9" scale="85" r:id="rId3"/>
  <headerFooter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74"/>
  <sheetViews>
    <sheetView zoomScale="80" zoomScaleNormal="80" zoomScalePageLayoutView="0" workbookViewId="0" topLeftCell="A1">
      <selection activeCell="A46" sqref="A46:IV47"/>
    </sheetView>
  </sheetViews>
  <sheetFormatPr defaultColWidth="9.140625" defaultRowHeight="15"/>
  <cols>
    <col min="1" max="1" width="5.28125" style="9" customWidth="1"/>
    <col min="2" max="2" width="22.8515625" style="9" customWidth="1"/>
    <col min="3" max="3" width="16.57421875" style="9" customWidth="1"/>
    <col min="4" max="4" width="15.00390625" style="9" customWidth="1"/>
    <col min="5" max="5" width="9.421875" style="9" customWidth="1"/>
    <col min="6" max="6" width="12.8515625" style="9" customWidth="1"/>
    <col min="7" max="7" width="8.7109375" style="9" customWidth="1"/>
    <col min="8" max="8" width="8.8515625" style="9" customWidth="1"/>
    <col min="9" max="9" width="8.57421875" style="9" customWidth="1"/>
    <col min="10" max="10" width="9.00390625" style="9" customWidth="1"/>
    <col min="11" max="11" width="8.57421875" style="9" customWidth="1"/>
    <col min="12" max="12" width="6.8515625" style="9" customWidth="1"/>
    <col min="13" max="13" width="5.57421875" style="9" customWidth="1"/>
    <col min="14" max="15" width="5.28125" style="9" customWidth="1"/>
    <col min="16" max="16384" width="9.00390625" style="9" customWidth="1"/>
  </cols>
  <sheetData>
    <row r="1" spans="1:23" ht="27" customHeight="1">
      <c r="A1" s="571" t="s">
        <v>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W1" s="7"/>
    </row>
    <row r="2" spans="1:23" ht="26.25" customHeight="1">
      <c r="A2" s="14"/>
      <c r="B2" s="572" t="s">
        <v>14</v>
      </c>
      <c r="C2" s="572"/>
      <c r="D2" s="572"/>
      <c r="E2" s="572"/>
      <c r="F2" s="572"/>
      <c r="G2" s="572"/>
      <c r="H2" s="572"/>
      <c r="I2" s="572"/>
      <c r="J2" s="572"/>
      <c r="K2" s="572"/>
      <c r="L2" s="10"/>
      <c r="M2" s="10"/>
      <c r="N2" s="10"/>
      <c r="O2" s="573"/>
      <c r="P2" s="573"/>
      <c r="Q2" s="573"/>
      <c r="R2" s="573"/>
      <c r="S2" s="573"/>
      <c r="T2" s="573"/>
      <c r="U2" s="573"/>
      <c r="W2" s="7"/>
    </row>
    <row r="3" spans="1:17" s="4" customFormat="1" ht="18.75" customHeight="1">
      <c r="A3" s="573"/>
      <c r="B3" s="573"/>
      <c r="C3" s="573"/>
      <c r="D3" s="573"/>
      <c r="E3" s="573"/>
      <c r="F3" s="573"/>
      <c r="G3" s="573"/>
      <c r="H3" s="573"/>
      <c r="I3" s="3"/>
      <c r="J3" s="573"/>
      <c r="K3" s="573"/>
      <c r="L3" s="573"/>
      <c r="M3" s="573"/>
      <c r="N3" s="573"/>
      <c r="O3" s="573"/>
      <c r="P3" s="573"/>
      <c r="Q3" s="69"/>
    </row>
    <row r="4" spans="1:20" s="1" customFormat="1" ht="19.5" customHeight="1">
      <c r="A4" s="574" t="s">
        <v>0</v>
      </c>
      <c r="B4" s="574" t="s">
        <v>12</v>
      </c>
      <c r="C4" s="577" t="s">
        <v>18</v>
      </c>
      <c r="D4" s="574" t="s">
        <v>13</v>
      </c>
      <c r="E4" s="574" t="s">
        <v>1</v>
      </c>
      <c r="F4" s="556" t="s">
        <v>8</v>
      </c>
      <c r="G4" s="574" t="s">
        <v>10</v>
      </c>
      <c r="H4" s="580" t="s">
        <v>7</v>
      </c>
      <c r="I4" s="581"/>
      <c r="J4" s="581"/>
      <c r="K4" s="581"/>
      <c r="L4" s="574" t="s">
        <v>11</v>
      </c>
      <c r="M4" s="565" t="s">
        <v>19</v>
      </c>
      <c r="N4" s="566"/>
      <c r="O4" s="567"/>
      <c r="P4" s="574" t="s">
        <v>6</v>
      </c>
      <c r="Q4" s="574" t="s">
        <v>28</v>
      </c>
      <c r="R4" s="556" t="s">
        <v>17</v>
      </c>
      <c r="S4" s="556" t="s">
        <v>29</v>
      </c>
      <c r="T4" s="556" t="s">
        <v>30</v>
      </c>
    </row>
    <row r="5" spans="1:20" s="1" customFormat="1" ht="21.75" customHeight="1">
      <c r="A5" s="575"/>
      <c r="B5" s="575"/>
      <c r="C5" s="578"/>
      <c r="D5" s="575"/>
      <c r="E5" s="575"/>
      <c r="F5" s="557"/>
      <c r="G5" s="575"/>
      <c r="H5" s="556" t="s">
        <v>2</v>
      </c>
      <c r="I5" s="556" t="s">
        <v>3</v>
      </c>
      <c r="J5" s="556" t="s">
        <v>4</v>
      </c>
      <c r="K5" s="556" t="s">
        <v>5</v>
      </c>
      <c r="L5" s="575"/>
      <c r="M5" s="568"/>
      <c r="N5" s="569"/>
      <c r="O5" s="570"/>
      <c r="P5" s="575"/>
      <c r="Q5" s="575"/>
      <c r="R5" s="557"/>
      <c r="S5" s="557"/>
      <c r="T5" s="557"/>
    </row>
    <row r="6" spans="1:20" ht="60" customHeight="1">
      <c r="A6" s="576"/>
      <c r="B6" s="576"/>
      <c r="C6" s="579"/>
      <c r="D6" s="576"/>
      <c r="E6" s="576"/>
      <c r="F6" s="558"/>
      <c r="G6" s="576"/>
      <c r="H6" s="558"/>
      <c r="I6" s="558"/>
      <c r="J6" s="558"/>
      <c r="K6" s="558"/>
      <c r="L6" s="576"/>
      <c r="M6" s="63" t="s">
        <v>22</v>
      </c>
      <c r="N6" s="61" t="s">
        <v>21</v>
      </c>
      <c r="O6" s="62" t="s">
        <v>20</v>
      </c>
      <c r="P6" s="576"/>
      <c r="Q6" s="576"/>
      <c r="R6" s="558"/>
      <c r="S6" s="558"/>
      <c r="T6" s="558"/>
    </row>
    <row r="7" spans="1:20" ht="46.5" customHeight="1">
      <c r="A7" s="58"/>
      <c r="B7" s="58"/>
      <c r="C7" s="64" t="s">
        <v>41</v>
      </c>
      <c r="D7" s="58"/>
      <c r="E7" s="58"/>
      <c r="F7" s="59"/>
      <c r="G7" s="58"/>
      <c r="H7" s="57"/>
      <c r="I7" s="57"/>
      <c r="J7" s="57"/>
      <c r="K7" s="57"/>
      <c r="L7" s="58"/>
      <c r="M7" s="68" t="s">
        <v>25</v>
      </c>
      <c r="N7" s="58"/>
      <c r="O7" s="68" t="s">
        <v>25</v>
      </c>
      <c r="P7" s="16"/>
      <c r="Q7" s="16"/>
      <c r="R7" s="31"/>
      <c r="S7" s="58"/>
      <c r="T7" s="58"/>
    </row>
    <row r="8" spans="1:20" s="147" customFormat="1" ht="65.25">
      <c r="A8" s="16">
        <v>1</v>
      </c>
      <c r="B8" s="17" t="s">
        <v>355</v>
      </c>
      <c r="C8" s="16"/>
      <c r="D8" s="16"/>
      <c r="E8" s="16"/>
      <c r="F8" s="16"/>
      <c r="G8" s="29">
        <v>40000</v>
      </c>
      <c r="H8" s="43"/>
      <c r="I8" s="29"/>
      <c r="J8" s="29"/>
      <c r="K8" s="29"/>
      <c r="L8" s="16" t="s">
        <v>190</v>
      </c>
      <c r="M8" s="16"/>
      <c r="N8" s="16"/>
      <c r="O8" s="16"/>
      <c r="P8" s="16"/>
      <c r="Q8" s="16"/>
      <c r="R8" s="148" t="s">
        <v>891</v>
      </c>
      <c r="S8" s="149"/>
      <c r="T8" s="81">
        <v>23338</v>
      </c>
    </row>
    <row r="9" spans="1:20" s="147" customFormat="1" ht="108.75">
      <c r="A9" s="16"/>
      <c r="B9" s="17" t="s">
        <v>356</v>
      </c>
      <c r="C9" s="16"/>
      <c r="D9" s="16"/>
      <c r="E9" s="16" t="s">
        <v>357</v>
      </c>
      <c r="F9" s="16" t="s">
        <v>358</v>
      </c>
      <c r="G9" s="29">
        <v>24700</v>
      </c>
      <c r="H9" s="43"/>
      <c r="I9" s="29"/>
      <c r="J9" s="29"/>
      <c r="K9" s="29"/>
      <c r="L9" s="16" t="s">
        <v>892</v>
      </c>
      <c r="M9" s="16"/>
      <c r="N9" s="16"/>
      <c r="O9" s="16"/>
      <c r="P9" s="16" t="s">
        <v>359</v>
      </c>
      <c r="Q9" s="16" t="s">
        <v>354</v>
      </c>
      <c r="R9" s="148"/>
      <c r="S9" s="149"/>
      <c r="T9" s="149"/>
    </row>
    <row r="10" spans="1:20" s="147" customFormat="1" ht="195.75">
      <c r="A10" s="16"/>
      <c r="B10" s="17" t="s">
        <v>360</v>
      </c>
      <c r="C10" s="16"/>
      <c r="D10" s="16"/>
      <c r="E10" s="16" t="s">
        <v>361</v>
      </c>
      <c r="F10" s="16" t="s">
        <v>358</v>
      </c>
      <c r="G10" s="44"/>
      <c r="H10" s="16"/>
      <c r="I10" s="16"/>
      <c r="J10" s="16"/>
      <c r="K10" s="16"/>
      <c r="L10" s="16"/>
      <c r="M10" s="16"/>
      <c r="N10" s="16"/>
      <c r="O10" s="16"/>
      <c r="P10" s="16" t="s">
        <v>359</v>
      </c>
      <c r="Q10" s="16" t="s">
        <v>354</v>
      </c>
      <c r="R10" s="148"/>
      <c r="S10" s="149"/>
      <c r="T10" s="149"/>
    </row>
    <row r="11" spans="1:20" s="147" customFormat="1" ht="130.5">
      <c r="A11" s="16"/>
      <c r="B11" s="17" t="s">
        <v>362</v>
      </c>
      <c r="C11" s="16"/>
      <c r="D11" s="16"/>
      <c r="E11" s="16" t="s">
        <v>363</v>
      </c>
      <c r="F11" s="16" t="s">
        <v>358</v>
      </c>
      <c r="G11" s="44"/>
      <c r="H11" s="16"/>
      <c r="I11" s="16"/>
      <c r="J11" s="16"/>
      <c r="K11" s="16"/>
      <c r="L11" s="16"/>
      <c r="M11" s="16"/>
      <c r="N11" s="16"/>
      <c r="O11" s="16"/>
      <c r="P11" s="16" t="s">
        <v>359</v>
      </c>
      <c r="Q11" s="16" t="s">
        <v>354</v>
      </c>
      <c r="R11" s="148"/>
      <c r="S11" s="149"/>
      <c r="T11" s="149"/>
    </row>
    <row r="12" spans="1:20" s="147" customFormat="1" ht="152.25">
      <c r="A12" s="16"/>
      <c r="B12" s="17" t="s">
        <v>364</v>
      </c>
      <c r="C12" s="16"/>
      <c r="D12" s="16"/>
      <c r="E12" s="16" t="s">
        <v>365</v>
      </c>
      <c r="F12" s="16" t="s">
        <v>358</v>
      </c>
      <c r="G12" s="44"/>
      <c r="H12" s="28"/>
      <c r="I12" s="29"/>
      <c r="J12" s="29"/>
      <c r="K12" s="29"/>
      <c r="L12" s="29"/>
      <c r="M12" s="29"/>
      <c r="N12" s="29"/>
      <c r="O12" s="29"/>
      <c r="P12" s="16" t="s">
        <v>359</v>
      </c>
      <c r="Q12" s="16" t="s">
        <v>354</v>
      </c>
      <c r="R12" s="148"/>
      <c r="S12" s="149"/>
      <c r="T12" s="149"/>
    </row>
    <row r="13" spans="1:20" s="147" customFormat="1" ht="151.5" customHeight="1">
      <c r="A13" s="16"/>
      <c r="B13" s="17" t="s">
        <v>366</v>
      </c>
      <c r="C13" s="16"/>
      <c r="D13" s="16"/>
      <c r="E13" s="16" t="s">
        <v>367</v>
      </c>
      <c r="F13" s="16" t="s">
        <v>358</v>
      </c>
      <c r="G13" s="44"/>
      <c r="H13" s="28"/>
      <c r="I13" s="29"/>
      <c r="J13" s="29"/>
      <c r="K13" s="29"/>
      <c r="L13" s="29"/>
      <c r="M13" s="29"/>
      <c r="N13" s="29"/>
      <c r="O13" s="29"/>
      <c r="P13" s="16" t="s">
        <v>359</v>
      </c>
      <c r="Q13" s="16" t="s">
        <v>354</v>
      </c>
      <c r="R13" s="148"/>
      <c r="S13" s="149"/>
      <c r="T13" s="149"/>
    </row>
    <row r="14" spans="1:20" s="242" customFormat="1" ht="109.5" customHeight="1">
      <c r="A14" s="333">
        <v>2</v>
      </c>
      <c r="B14" s="17" t="s">
        <v>899</v>
      </c>
      <c r="C14" s="16"/>
      <c r="D14" s="16"/>
      <c r="E14" s="249">
        <v>40</v>
      </c>
      <c r="F14" s="334">
        <v>242797</v>
      </c>
      <c r="G14" s="506">
        <v>19675</v>
      </c>
      <c r="H14" s="249"/>
      <c r="I14" s="249"/>
      <c r="J14" s="249"/>
      <c r="K14" s="249"/>
      <c r="L14" s="16" t="s">
        <v>641</v>
      </c>
      <c r="M14" s="249"/>
      <c r="N14" s="249"/>
      <c r="O14" s="249"/>
      <c r="P14" s="249" t="s">
        <v>711</v>
      </c>
      <c r="Q14" s="16"/>
      <c r="R14" s="246" t="s">
        <v>900</v>
      </c>
      <c r="S14" s="249"/>
      <c r="T14" s="81">
        <v>23347</v>
      </c>
    </row>
    <row r="15" spans="1:20" s="242" customFormat="1" ht="50.25" customHeight="1">
      <c r="A15" s="335"/>
      <c r="B15" s="117" t="s">
        <v>642</v>
      </c>
      <c r="C15" s="82"/>
      <c r="D15" s="82"/>
      <c r="E15" s="82">
        <v>40</v>
      </c>
      <c r="F15" s="336">
        <v>242431</v>
      </c>
      <c r="G15" s="350"/>
      <c r="H15" s="154" t="s">
        <v>25</v>
      </c>
      <c r="I15" s="154" t="s">
        <v>25</v>
      </c>
      <c r="J15" s="154" t="s">
        <v>25</v>
      </c>
      <c r="K15" s="222"/>
      <c r="L15" s="82" t="s">
        <v>641</v>
      </c>
      <c r="M15" s="82"/>
      <c r="N15" s="82"/>
      <c r="O15" s="82"/>
      <c r="P15" s="82"/>
      <c r="Q15" s="82"/>
      <c r="R15" s="337"/>
      <c r="S15" s="256"/>
      <c r="T15" s="256"/>
    </row>
    <row r="16" spans="1:20" s="242" customFormat="1" ht="44.25" customHeight="1">
      <c r="A16" s="338"/>
      <c r="B16" s="118" t="s">
        <v>643</v>
      </c>
      <c r="C16" s="116"/>
      <c r="D16" s="116"/>
      <c r="E16" s="116">
        <v>9</v>
      </c>
      <c r="F16" s="339" t="s">
        <v>644</v>
      </c>
      <c r="G16" s="353"/>
      <c r="H16" s="157"/>
      <c r="I16" s="157"/>
      <c r="J16" s="157"/>
      <c r="K16" s="156"/>
      <c r="L16" s="116"/>
      <c r="M16" s="116"/>
      <c r="N16" s="116"/>
      <c r="O16" s="116"/>
      <c r="P16" s="116"/>
      <c r="Q16" s="116"/>
      <c r="R16" s="340"/>
      <c r="S16" s="258"/>
      <c r="T16" s="258"/>
    </row>
    <row r="17" spans="1:20" s="242" customFormat="1" ht="63.75" customHeight="1">
      <c r="A17" s="333">
        <v>3</v>
      </c>
      <c r="B17" s="17" t="s">
        <v>645</v>
      </c>
      <c r="C17" s="16"/>
      <c r="D17" s="16"/>
      <c r="E17" s="16">
        <v>50</v>
      </c>
      <c r="F17" s="23">
        <v>242523</v>
      </c>
      <c r="G17" s="507">
        <v>6250</v>
      </c>
      <c r="H17" s="68" t="s">
        <v>25</v>
      </c>
      <c r="I17" s="68"/>
      <c r="J17" s="68" t="s">
        <v>25</v>
      </c>
      <c r="K17" s="68" t="s">
        <v>25</v>
      </c>
      <c r="L17" s="16" t="s">
        <v>641</v>
      </c>
      <c r="M17" s="16"/>
      <c r="N17" s="16"/>
      <c r="O17" s="16"/>
      <c r="P17" s="16" t="s">
        <v>711</v>
      </c>
      <c r="Q17" s="16"/>
      <c r="R17" s="246" t="s">
        <v>901</v>
      </c>
      <c r="S17" s="249"/>
      <c r="T17" s="81">
        <v>23347</v>
      </c>
    </row>
    <row r="18" spans="1:20" s="242" customFormat="1" ht="153.75" customHeight="1">
      <c r="A18" s="333"/>
      <c r="B18" s="17" t="s">
        <v>646</v>
      </c>
      <c r="C18" s="16"/>
      <c r="D18" s="16"/>
      <c r="E18" s="16" t="s">
        <v>647</v>
      </c>
      <c r="F18" s="23" t="s">
        <v>648</v>
      </c>
      <c r="G18" s="355"/>
      <c r="H18" s="68" t="s">
        <v>25</v>
      </c>
      <c r="I18" s="68"/>
      <c r="J18" s="68" t="s">
        <v>25</v>
      </c>
      <c r="K18" s="68" t="s">
        <v>649</v>
      </c>
      <c r="L18" s="16" t="s">
        <v>641</v>
      </c>
      <c r="M18" s="16"/>
      <c r="N18" s="16"/>
      <c r="O18" s="16"/>
      <c r="P18" s="16" t="s">
        <v>650</v>
      </c>
      <c r="Q18" s="16"/>
      <c r="R18" s="246"/>
      <c r="S18" s="249"/>
      <c r="T18" s="249"/>
    </row>
    <row r="19" spans="1:20" s="242" customFormat="1" ht="41.25" customHeight="1">
      <c r="A19" s="335">
        <v>4</v>
      </c>
      <c r="B19" s="117" t="s">
        <v>651</v>
      </c>
      <c r="C19" s="82"/>
      <c r="D19" s="82"/>
      <c r="E19" s="82"/>
      <c r="F19" s="82"/>
      <c r="G19" s="508">
        <v>22500</v>
      </c>
      <c r="H19" s="306"/>
      <c r="I19" s="222"/>
      <c r="J19" s="222"/>
      <c r="K19" s="222"/>
      <c r="L19" s="222" t="s">
        <v>641</v>
      </c>
      <c r="M19" s="222"/>
      <c r="N19" s="222"/>
      <c r="O19" s="222"/>
      <c r="P19" s="82" t="s">
        <v>711</v>
      </c>
      <c r="Q19" s="82"/>
      <c r="R19" s="337"/>
      <c r="S19" s="256"/>
      <c r="T19" s="256"/>
    </row>
    <row r="20" spans="1:20" s="242" customFormat="1" ht="65.25">
      <c r="A20" s="341"/>
      <c r="B20" s="115" t="s">
        <v>652</v>
      </c>
      <c r="C20" s="83"/>
      <c r="D20" s="83"/>
      <c r="E20" s="83">
        <v>50</v>
      </c>
      <c r="F20" s="342">
        <v>242431</v>
      </c>
      <c r="G20" s="331">
        <v>15000</v>
      </c>
      <c r="H20" s="343" t="s">
        <v>25</v>
      </c>
      <c r="I20" s="343"/>
      <c r="J20" s="343" t="s">
        <v>25</v>
      </c>
      <c r="K20" s="343" t="s">
        <v>653</v>
      </c>
      <c r="L20" s="83" t="s">
        <v>641</v>
      </c>
      <c r="M20" s="83"/>
      <c r="N20" s="83"/>
      <c r="O20" s="83"/>
      <c r="P20" s="83" t="s">
        <v>654</v>
      </c>
      <c r="Q20" s="83"/>
      <c r="R20" s="257"/>
      <c r="S20" s="257"/>
      <c r="T20" s="257"/>
    </row>
    <row r="21" spans="1:20" s="242" customFormat="1" ht="46.5" customHeight="1">
      <c r="A21" s="338"/>
      <c r="B21" s="118" t="s">
        <v>655</v>
      </c>
      <c r="C21" s="116"/>
      <c r="D21" s="116"/>
      <c r="E21" s="116">
        <v>50</v>
      </c>
      <c r="F21" s="339" t="s">
        <v>656</v>
      </c>
      <c r="G21" s="332" t="s">
        <v>657</v>
      </c>
      <c r="H21" s="157"/>
      <c r="I21" s="157"/>
      <c r="J21" s="157"/>
      <c r="K21" s="157" t="s">
        <v>658</v>
      </c>
      <c r="L21" s="116"/>
      <c r="M21" s="116"/>
      <c r="N21" s="116"/>
      <c r="O21" s="116"/>
      <c r="P21" s="116"/>
      <c r="Q21" s="116"/>
      <c r="R21" s="258"/>
      <c r="S21" s="258"/>
      <c r="T21" s="258"/>
    </row>
    <row r="22" spans="1:20" s="234" customFormat="1" ht="239.25">
      <c r="A22" s="82">
        <v>5</v>
      </c>
      <c r="B22" s="117" t="s">
        <v>659</v>
      </c>
      <c r="C22" s="82"/>
      <c r="D22" s="82" t="s">
        <v>660</v>
      </c>
      <c r="E22" s="82"/>
      <c r="F22" s="82"/>
      <c r="G22" s="330"/>
      <c r="H22" s="344"/>
      <c r="I22" s="222"/>
      <c r="J22" s="222"/>
      <c r="K22" s="222"/>
      <c r="L22" s="82"/>
      <c r="M22" s="154" t="s">
        <v>25</v>
      </c>
      <c r="N22" s="82"/>
      <c r="O22" s="82"/>
      <c r="P22" s="82" t="s">
        <v>712</v>
      </c>
      <c r="Q22" s="82"/>
      <c r="R22" s="337"/>
      <c r="S22" s="256"/>
      <c r="T22" s="256"/>
    </row>
    <row r="23" spans="1:20" s="234" customFormat="1" ht="151.5" customHeight="1">
      <c r="A23" s="83"/>
      <c r="B23" s="115" t="s">
        <v>662</v>
      </c>
      <c r="C23" s="83"/>
      <c r="D23" s="83"/>
      <c r="E23" s="83" t="s">
        <v>663</v>
      </c>
      <c r="F23" s="83"/>
      <c r="G23" s="331">
        <v>54000</v>
      </c>
      <c r="H23" s="343" t="s">
        <v>25</v>
      </c>
      <c r="I23" s="343" t="s">
        <v>25</v>
      </c>
      <c r="J23" s="343" t="s">
        <v>25</v>
      </c>
      <c r="K23" s="343" t="s">
        <v>25</v>
      </c>
      <c r="L23" s="83"/>
      <c r="M23" s="83"/>
      <c r="N23" s="83"/>
      <c r="O23" s="83"/>
      <c r="P23" s="83"/>
      <c r="Q23" s="83"/>
      <c r="R23" s="345"/>
      <c r="S23" s="257"/>
      <c r="T23" s="257"/>
    </row>
    <row r="24" spans="1:20" s="234" customFormat="1" ht="65.25">
      <c r="A24" s="83"/>
      <c r="B24" s="115" t="s">
        <v>664</v>
      </c>
      <c r="C24" s="83"/>
      <c r="D24" s="83"/>
      <c r="E24" s="83" t="s">
        <v>665</v>
      </c>
      <c r="F24" s="83"/>
      <c r="G24" s="331" t="s">
        <v>666</v>
      </c>
      <c r="H24" s="343" t="s">
        <v>25</v>
      </c>
      <c r="I24" s="83"/>
      <c r="J24" s="83"/>
      <c r="K24" s="83"/>
      <c r="L24" s="83"/>
      <c r="M24" s="83"/>
      <c r="N24" s="83"/>
      <c r="O24" s="83"/>
      <c r="P24" s="83"/>
      <c r="Q24" s="83"/>
      <c r="R24" s="345"/>
      <c r="S24" s="257"/>
      <c r="T24" s="257"/>
    </row>
    <row r="25" spans="1:20" s="234" customFormat="1" ht="108.75">
      <c r="A25" s="83"/>
      <c r="B25" s="115" t="s">
        <v>667</v>
      </c>
      <c r="C25" s="83"/>
      <c r="D25" s="83"/>
      <c r="E25" s="83" t="s">
        <v>668</v>
      </c>
      <c r="F25" s="83"/>
      <c r="G25" s="331" t="s">
        <v>669</v>
      </c>
      <c r="H25" s="343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345"/>
      <c r="S25" s="257"/>
      <c r="T25" s="257"/>
    </row>
    <row r="26" spans="1:20" s="234" customFormat="1" ht="130.5">
      <c r="A26" s="83"/>
      <c r="B26" s="115" t="s">
        <v>670</v>
      </c>
      <c r="C26" s="83"/>
      <c r="D26" s="83"/>
      <c r="E26" s="83" t="s">
        <v>671</v>
      </c>
      <c r="F26" s="83"/>
      <c r="G26" s="331" t="s">
        <v>672</v>
      </c>
      <c r="H26" s="346"/>
      <c r="I26" s="343" t="s">
        <v>25</v>
      </c>
      <c r="J26" s="347"/>
      <c r="K26" s="347"/>
      <c r="L26" s="347"/>
      <c r="M26" s="347"/>
      <c r="N26" s="347"/>
      <c r="O26" s="347"/>
      <c r="P26" s="83"/>
      <c r="Q26" s="83"/>
      <c r="R26" s="345"/>
      <c r="S26" s="257"/>
      <c r="T26" s="257"/>
    </row>
    <row r="27" spans="1:20" s="245" customFormat="1" ht="65.25">
      <c r="A27" s="249">
        <v>6</v>
      </c>
      <c r="B27" s="230" t="s">
        <v>713</v>
      </c>
      <c r="C27" s="230" t="s">
        <v>714</v>
      </c>
      <c r="D27" s="266"/>
      <c r="E27" s="266"/>
      <c r="F27" s="360"/>
      <c r="G27" s="501">
        <v>78390</v>
      </c>
      <c r="H27" s="361"/>
      <c r="I27" s="361"/>
      <c r="J27" s="361"/>
      <c r="K27" s="360"/>
      <c r="L27" s="16"/>
      <c r="M27" s="266" t="s">
        <v>715</v>
      </c>
      <c r="N27" s="266"/>
      <c r="O27" s="266"/>
      <c r="P27" s="266" t="s">
        <v>716</v>
      </c>
      <c r="Q27" s="266" t="s">
        <v>354</v>
      </c>
      <c r="R27" s="249" t="s">
        <v>895</v>
      </c>
      <c r="S27" s="249"/>
      <c r="T27" s="81">
        <v>23345</v>
      </c>
    </row>
    <row r="28" spans="1:20" s="245" customFormat="1" ht="67.5" customHeight="1">
      <c r="A28" s="249"/>
      <c r="B28" s="243" t="s">
        <v>717</v>
      </c>
      <c r="C28" s="249"/>
      <c r="D28" s="243" t="s">
        <v>718</v>
      </c>
      <c r="E28" s="249"/>
      <c r="F28" s="249"/>
      <c r="G28" s="502">
        <v>20000</v>
      </c>
      <c r="H28" s="503"/>
      <c r="I28" s="503"/>
      <c r="J28" s="503"/>
      <c r="K28" s="502"/>
      <c r="L28" s="504" t="s">
        <v>896</v>
      </c>
      <c r="M28" s="249"/>
      <c r="N28" s="249"/>
      <c r="O28" s="249"/>
      <c r="P28" s="249"/>
      <c r="Q28" s="249"/>
      <c r="R28" s="249"/>
      <c r="S28" s="249"/>
      <c r="T28" s="249"/>
    </row>
    <row r="29" spans="1:20" s="245" customFormat="1" ht="21.75">
      <c r="A29" s="249"/>
      <c r="B29" s="243" t="s">
        <v>719</v>
      </c>
      <c r="C29" s="249"/>
      <c r="D29" s="249"/>
      <c r="E29" s="249">
        <v>200</v>
      </c>
      <c r="F29" s="249" t="s">
        <v>720</v>
      </c>
      <c r="G29" s="502">
        <v>58390</v>
      </c>
      <c r="H29" s="503"/>
      <c r="I29" s="503"/>
      <c r="J29" s="503"/>
      <c r="K29" s="502"/>
      <c r="L29" s="504" t="s">
        <v>190</v>
      </c>
      <c r="M29" s="249"/>
      <c r="N29" s="249"/>
      <c r="O29" s="249"/>
      <c r="P29" s="249"/>
      <c r="Q29" s="249"/>
      <c r="R29" s="249"/>
      <c r="S29" s="249"/>
      <c r="T29" s="249"/>
    </row>
    <row r="30" spans="1:20" s="245" customFormat="1" ht="21.75">
      <c r="A30" s="249"/>
      <c r="B30" s="243" t="s">
        <v>721</v>
      </c>
      <c r="C30" s="249"/>
      <c r="D30" s="249"/>
      <c r="E30" s="249" t="s">
        <v>722</v>
      </c>
      <c r="F30" s="249" t="s">
        <v>723</v>
      </c>
      <c r="G30" s="362"/>
      <c r="H30" s="363"/>
      <c r="I30" s="363"/>
      <c r="J30" s="363"/>
      <c r="K30" s="362"/>
      <c r="L30" s="249"/>
      <c r="M30" s="249"/>
      <c r="N30" s="249"/>
      <c r="O30" s="249"/>
      <c r="P30" s="249"/>
      <c r="Q30" s="249"/>
      <c r="R30" s="249"/>
      <c r="S30" s="249"/>
      <c r="T30" s="249"/>
    </row>
    <row r="31" spans="1:20" s="245" customFormat="1" ht="21.75">
      <c r="A31" s="249"/>
      <c r="B31" s="243" t="s">
        <v>725</v>
      </c>
      <c r="C31" s="249"/>
      <c r="D31" s="249"/>
      <c r="E31" s="249" t="s">
        <v>722</v>
      </c>
      <c r="F31" s="334">
        <v>23437</v>
      </c>
      <c r="G31" s="362"/>
      <c r="H31" s="363"/>
      <c r="I31" s="363"/>
      <c r="J31" s="363"/>
      <c r="K31" s="362"/>
      <c r="L31" s="249"/>
      <c r="M31" s="249"/>
      <c r="N31" s="249"/>
      <c r="O31" s="249"/>
      <c r="P31" s="249"/>
      <c r="Q31" s="249"/>
      <c r="R31" s="249"/>
      <c r="S31" s="249"/>
      <c r="T31" s="249"/>
    </row>
    <row r="32" spans="1:20" s="245" customFormat="1" ht="282.75">
      <c r="A32" s="16"/>
      <c r="B32" s="17" t="s">
        <v>726</v>
      </c>
      <c r="C32" s="16"/>
      <c r="D32" s="17" t="s">
        <v>727</v>
      </c>
      <c r="E32" s="17" t="s">
        <v>728</v>
      </c>
      <c r="F32" s="16" t="s">
        <v>729</v>
      </c>
      <c r="G32" s="29">
        <v>50000</v>
      </c>
      <c r="H32" s="43"/>
      <c r="I32" s="43">
        <v>50000</v>
      </c>
      <c r="J32" s="43"/>
      <c r="K32" s="29"/>
      <c r="L32" s="249" t="s">
        <v>724</v>
      </c>
      <c r="M32" s="16"/>
      <c r="N32" s="16"/>
      <c r="O32" s="16"/>
      <c r="P32" s="16"/>
      <c r="Q32" s="16"/>
      <c r="R32" s="246"/>
      <c r="S32" s="249"/>
      <c r="T32" s="249"/>
    </row>
    <row r="33" spans="1:20" s="245" customFormat="1" ht="87">
      <c r="A33" s="16"/>
      <c r="B33" s="261" t="s">
        <v>730</v>
      </c>
      <c r="C33" s="16"/>
      <c r="D33" s="17" t="s">
        <v>731</v>
      </c>
      <c r="E33" s="17" t="s">
        <v>163</v>
      </c>
      <c r="F33" s="16" t="s">
        <v>732</v>
      </c>
      <c r="G33" s="29">
        <v>105000</v>
      </c>
      <c r="H33" s="43"/>
      <c r="I33" s="43"/>
      <c r="J33" s="43">
        <v>105000</v>
      </c>
      <c r="K33" s="29"/>
      <c r="L33" s="249" t="s">
        <v>724</v>
      </c>
      <c r="M33" s="16"/>
      <c r="N33" s="16"/>
      <c r="O33" s="16"/>
      <c r="P33" s="16"/>
      <c r="Q33" s="16"/>
      <c r="R33" s="246"/>
      <c r="S33" s="249"/>
      <c r="T33" s="249"/>
    </row>
    <row r="34" spans="1:20" s="245" customFormat="1" ht="87">
      <c r="A34" s="16"/>
      <c r="B34" s="261" t="s">
        <v>733</v>
      </c>
      <c r="C34" s="16"/>
      <c r="D34" s="17" t="s">
        <v>734</v>
      </c>
      <c r="E34" s="16" t="s">
        <v>163</v>
      </c>
      <c r="F34" s="16" t="s">
        <v>735</v>
      </c>
      <c r="G34" s="29">
        <v>25000</v>
      </c>
      <c r="H34" s="43"/>
      <c r="I34" s="43">
        <v>25000</v>
      </c>
      <c r="J34" s="43"/>
      <c r="K34" s="29"/>
      <c r="L34" s="16"/>
      <c r="M34" s="16"/>
      <c r="N34" s="16"/>
      <c r="O34" s="16"/>
      <c r="P34" s="16"/>
      <c r="Q34" s="16"/>
      <c r="R34" s="246"/>
      <c r="S34" s="249"/>
      <c r="T34" s="249"/>
    </row>
    <row r="35" spans="1:20" s="245" customFormat="1" ht="65.25">
      <c r="A35" s="16"/>
      <c r="B35" s="261" t="s">
        <v>736</v>
      </c>
      <c r="C35" s="16"/>
      <c r="D35" s="17"/>
      <c r="E35" s="16" t="s">
        <v>737</v>
      </c>
      <c r="F35" s="16" t="s">
        <v>738</v>
      </c>
      <c r="G35" s="29">
        <v>9000</v>
      </c>
      <c r="H35" s="43">
        <v>3000</v>
      </c>
      <c r="I35" s="43">
        <v>3000</v>
      </c>
      <c r="J35" s="43">
        <v>3000</v>
      </c>
      <c r="K35" s="29"/>
      <c r="L35" s="16"/>
      <c r="M35" s="16"/>
      <c r="N35" s="16"/>
      <c r="O35" s="16"/>
      <c r="P35" s="16"/>
      <c r="Q35" s="16"/>
      <c r="R35" s="246"/>
      <c r="S35" s="249"/>
      <c r="T35" s="249"/>
    </row>
    <row r="36" spans="1:20" s="245" customFormat="1" ht="55.5">
      <c r="A36" s="249">
        <v>7</v>
      </c>
      <c r="B36" s="364" t="s">
        <v>739</v>
      </c>
      <c r="C36" s="365"/>
      <c r="D36" s="366"/>
      <c r="E36" s="256"/>
      <c r="F36" s="367"/>
      <c r="G36" s="368">
        <v>46850</v>
      </c>
      <c r="H36" s="250"/>
      <c r="I36" s="250"/>
      <c r="J36" s="250"/>
      <c r="K36" s="250"/>
      <c r="L36" s="249"/>
      <c r="M36" s="68"/>
      <c r="N36" s="68"/>
      <c r="O36" s="68"/>
      <c r="P36" s="16"/>
      <c r="Q36" s="16"/>
      <c r="R36" s="249" t="s">
        <v>890</v>
      </c>
      <c r="S36" s="81">
        <v>23338</v>
      </c>
      <c r="T36" s="249"/>
    </row>
    <row r="37" spans="1:20" s="245" customFormat="1" ht="48" customHeight="1">
      <c r="A37" s="584"/>
      <c r="B37" s="601" t="s">
        <v>740</v>
      </c>
      <c r="C37" s="587" t="s">
        <v>741</v>
      </c>
      <c r="D37" s="603" t="s">
        <v>742</v>
      </c>
      <c r="E37" s="587" t="s">
        <v>743</v>
      </c>
      <c r="F37" s="587" t="s">
        <v>744</v>
      </c>
      <c r="G37" s="595">
        <v>8250</v>
      </c>
      <c r="H37" s="597" t="s">
        <v>745</v>
      </c>
      <c r="I37" s="599" t="s">
        <v>709</v>
      </c>
      <c r="J37" s="599"/>
      <c r="K37" s="599"/>
      <c r="L37" s="584" t="s">
        <v>190</v>
      </c>
      <c r="M37" s="605" t="s">
        <v>25</v>
      </c>
      <c r="N37" s="584"/>
      <c r="O37" s="584"/>
      <c r="P37" s="584" t="s">
        <v>746</v>
      </c>
      <c r="Q37" s="584"/>
      <c r="R37" s="574"/>
      <c r="S37" s="574"/>
      <c r="T37" s="574"/>
    </row>
    <row r="38" spans="1:20" s="245" customFormat="1" ht="121.5" customHeight="1">
      <c r="A38" s="586"/>
      <c r="B38" s="602"/>
      <c r="C38" s="589"/>
      <c r="D38" s="604"/>
      <c r="E38" s="589"/>
      <c r="F38" s="589"/>
      <c r="G38" s="596"/>
      <c r="H38" s="598"/>
      <c r="I38" s="600"/>
      <c r="J38" s="600"/>
      <c r="K38" s="600"/>
      <c r="L38" s="586"/>
      <c r="M38" s="606"/>
      <c r="N38" s="586"/>
      <c r="O38" s="586"/>
      <c r="P38" s="586"/>
      <c r="Q38" s="586"/>
      <c r="R38" s="576"/>
      <c r="S38" s="576"/>
      <c r="T38" s="576"/>
    </row>
    <row r="39" spans="1:20" s="245" customFormat="1" ht="65.25">
      <c r="A39" s="16"/>
      <c r="B39" s="17" t="s">
        <v>747</v>
      </c>
      <c r="C39" s="17"/>
      <c r="D39" s="16"/>
      <c r="E39" s="16"/>
      <c r="F39" s="16"/>
      <c r="G39" s="371">
        <v>38600</v>
      </c>
      <c r="H39" s="16"/>
      <c r="I39" s="16"/>
      <c r="J39" s="16"/>
      <c r="K39" s="16"/>
      <c r="L39" s="16" t="s">
        <v>190</v>
      </c>
      <c r="M39" s="68" t="s">
        <v>25</v>
      </c>
      <c r="N39" s="68" t="s">
        <v>25</v>
      </c>
      <c r="O39" s="16"/>
      <c r="P39" s="16" t="s">
        <v>746</v>
      </c>
      <c r="Q39" s="16"/>
      <c r="R39" s="249"/>
      <c r="S39" s="249"/>
      <c r="T39" s="249"/>
    </row>
    <row r="40" spans="1:20" s="245" customFormat="1" ht="87.75" customHeight="1">
      <c r="A40" s="16"/>
      <c r="B40" s="17" t="s">
        <v>748</v>
      </c>
      <c r="C40" s="587" t="s">
        <v>749</v>
      </c>
      <c r="D40" s="16" t="s">
        <v>750</v>
      </c>
      <c r="E40" s="17" t="s">
        <v>751</v>
      </c>
      <c r="F40" s="357" t="s">
        <v>752</v>
      </c>
      <c r="G40" s="372">
        <v>5000</v>
      </c>
      <c r="H40" s="359" t="s">
        <v>709</v>
      </c>
      <c r="I40" s="16" t="s">
        <v>709</v>
      </c>
      <c r="J40" s="16"/>
      <c r="K40" s="16"/>
      <c r="L40" s="16"/>
      <c r="M40" s="68"/>
      <c r="N40" s="68"/>
      <c r="O40" s="16"/>
      <c r="P40" s="16"/>
      <c r="Q40" s="16"/>
      <c r="R40" s="249"/>
      <c r="S40" s="249"/>
      <c r="T40" s="249"/>
    </row>
    <row r="41" spans="1:20" s="245" customFormat="1" ht="114.75" customHeight="1">
      <c r="A41" s="16"/>
      <c r="B41" s="17" t="s">
        <v>753</v>
      </c>
      <c r="C41" s="588"/>
      <c r="D41" s="17" t="s">
        <v>754</v>
      </c>
      <c r="E41" s="16" t="s">
        <v>755</v>
      </c>
      <c r="F41" s="357" t="s">
        <v>756</v>
      </c>
      <c r="G41" s="372">
        <v>33600</v>
      </c>
      <c r="H41" s="359" t="s">
        <v>709</v>
      </c>
      <c r="I41" s="16" t="s">
        <v>709</v>
      </c>
      <c r="J41" s="16"/>
      <c r="K41" s="16"/>
      <c r="L41" s="16"/>
      <c r="M41" s="16"/>
      <c r="N41" s="16"/>
      <c r="O41" s="16"/>
      <c r="P41" s="16"/>
      <c r="Q41" s="16"/>
      <c r="R41" s="249"/>
      <c r="S41" s="249"/>
      <c r="T41" s="249"/>
    </row>
    <row r="42" spans="1:20" s="245" customFormat="1" ht="65.25" customHeight="1">
      <c r="A42" s="373">
        <v>8</v>
      </c>
      <c r="B42" s="152" t="s">
        <v>908</v>
      </c>
      <c r="C42" s="152"/>
      <c r="D42" s="374"/>
      <c r="E42" s="374"/>
      <c r="F42" s="374"/>
      <c r="G42" s="375">
        <v>7250</v>
      </c>
      <c r="H42" s="376"/>
      <c r="I42" s="376"/>
      <c r="J42" s="376"/>
      <c r="K42" s="83"/>
      <c r="L42" s="376" t="s">
        <v>190</v>
      </c>
      <c r="M42" s="376"/>
      <c r="N42" s="377" t="s">
        <v>25</v>
      </c>
      <c r="O42" s="83"/>
      <c r="P42" s="115" t="s">
        <v>758</v>
      </c>
      <c r="Q42" s="376" t="s">
        <v>354</v>
      </c>
      <c r="R42" s="256" t="s">
        <v>909</v>
      </c>
      <c r="S42" s="509">
        <v>23354</v>
      </c>
      <c r="T42" s="249"/>
    </row>
    <row r="43" spans="1:20" s="245" customFormat="1" ht="253.5" customHeight="1">
      <c r="A43" s="116"/>
      <c r="B43" s="118" t="s">
        <v>759</v>
      </c>
      <c r="C43" s="118" t="s">
        <v>760</v>
      </c>
      <c r="D43" s="116" t="s">
        <v>761</v>
      </c>
      <c r="E43" s="116" t="s">
        <v>762</v>
      </c>
      <c r="F43" s="339" t="s">
        <v>763</v>
      </c>
      <c r="G43" s="156"/>
      <c r="H43" s="116"/>
      <c r="I43" s="116">
        <v>3625</v>
      </c>
      <c r="J43" s="116">
        <v>3625</v>
      </c>
      <c r="K43" s="156"/>
      <c r="L43" s="116"/>
      <c r="M43" s="116"/>
      <c r="N43" s="116"/>
      <c r="O43" s="116"/>
      <c r="P43" s="116"/>
      <c r="Q43" s="116"/>
      <c r="R43" s="258"/>
      <c r="S43" s="249"/>
      <c r="T43" s="249"/>
    </row>
    <row r="44" spans="1:20" s="245" customFormat="1" ht="87">
      <c r="A44" s="16">
        <v>9</v>
      </c>
      <c r="B44" s="17" t="s">
        <v>910</v>
      </c>
      <c r="C44" s="17" t="s">
        <v>765</v>
      </c>
      <c r="D44" s="17" t="s">
        <v>766</v>
      </c>
      <c r="E44" s="17"/>
      <c r="F44" s="16"/>
      <c r="G44" s="29">
        <v>12000</v>
      </c>
      <c r="H44" s="28"/>
      <c r="I44" s="16"/>
      <c r="J44" s="29"/>
      <c r="K44" s="16"/>
      <c r="L44" s="16" t="s">
        <v>190</v>
      </c>
      <c r="M44" s="232" t="s">
        <v>288</v>
      </c>
      <c r="N44" s="16"/>
      <c r="O44" s="16"/>
      <c r="P44" s="17" t="s">
        <v>767</v>
      </c>
      <c r="Q44" s="16"/>
      <c r="R44" s="505" t="s">
        <v>911</v>
      </c>
      <c r="S44" s="509">
        <v>23347</v>
      </c>
      <c r="T44" s="249"/>
    </row>
    <row r="45" spans="1:20" s="245" customFormat="1" ht="65.25">
      <c r="A45" s="16"/>
      <c r="B45" s="17" t="s">
        <v>768</v>
      </c>
      <c r="C45" s="17" t="s">
        <v>769</v>
      </c>
      <c r="D45" s="21" t="s">
        <v>770</v>
      </c>
      <c r="E45" s="21" t="s">
        <v>771</v>
      </c>
      <c r="F45" s="16"/>
      <c r="G45" s="18"/>
      <c r="H45" s="29">
        <v>3000</v>
      </c>
      <c r="I45" s="16">
        <v>3000</v>
      </c>
      <c r="J45" s="16">
        <v>3000</v>
      </c>
      <c r="K45" s="16">
        <v>3000</v>
      </c>
      <c r="L45" s="16"/>
      <c r="M45" s="16"/>
      <c r="N45" s="16"/>
      <c r="O45" s="16"/>
      <c r="P45" s="16"/>
      <c r="Q45" s="16"/>
      <c r="R45" s="249"/>
      <c r="S45" s="249"/>
      <c r="T45" s="249"/>
    </row>
    <row r="46" spans="1:20" ht="21.75">
      <c r="A46" s="16"/>
      <c r="B46" s="17"/>
      <c r="C46" s="65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68" t="s">
        <v>25</v>
      </c>
      <c r="P46" s="16"/>
      <c r="Q46" s="16"/>
      <c r="R46" s="58"/>
      <c r="S46" s="58"/>
      <c r="T46" s="58"/>
    </row>
    <row r="47" spans="1:20" s="234" customFormat="1" ht="241.5" customHeight="1">
      <c r="A47" s="83">
        <v>1</v>
      </c>
      <c r="B47" s="115" t="s">
        <v>673</v>
      </c>
      <c r="C47" s="115"/>
      <c r="D47" s="348" t="s">
        <v>674</v>
      </c>
      <c r="E47" s="83"/>
      <c r="F47" s="83"/>
      <c r="G47" s="331"/>
      <c r="H47" s="343" t="s">
        <v>25</v>
      </c>
      <c r="I47" s="83"/>
      <c r="J47" s="83"/>
      <c r="K47" s="83"/>
      <c r="L47" s="83"/>
      <c r="M47" s="343" t="s">
        <v>25</v>
      </c>
      <c r="N47" s="83"/>
      <c r="O47" s="83"/>
      <c r="P47" s="83" t="s">
        <v>661</v>
      </c>
      <c r="Q47" s="83"/>
      <c r="R47" s="257"/>
      <c r="S47" s="257"/>
      <c r="T47" s="257"/>
    </row>
    <row r="48" spans="1:20" s="234" customFormat="1" ht="197.25" customHeight="1">
      <c r="A48" s="83"/>
      <c r="B48" s="115" t="s">
        <v>675</v>
      </c>
      <c r="C48" s="115"/>
      <c r="D48" s="83"/>
      <c r="E48" s="83" t="s">
        <v>676</v>
      </c>
      <c r="F48" s="83"/>
      <c r="G48" s="331" t="s">
        <v>677</v>
      </c>
      <c r="H48" s="343" t="s">
        <v>25</v>
      </c>
      <c r="I48" s="343"/>
      <c r="J48" s="343"/>
      <c r="K48" s="343"/>
      <c r="L48" s="83"/>
      <c r="M48" s="83"/>
      <c r="N48" s="83"/>
      <c r="O48" s="83"/>
      <c r="P48" s="83"/>
      <c r="Q48" s="83"/>
      <c r="R48" s="257"/>
      <c r="S48" s="257"/>
      <c r="T48" s="257"/>
    </row>
    <row r="49" spans="1:20" s="234" customFormat="1" ht="30" customHeight="1">
      <c r="A49" s="83"/>
      <c r="B49" s="115" t="s">
        <v>678</v>
      </c>
      <c r="C49" s="115"/>
      <c r="D49" s="83"/>
      <c r="E49" s="83" t="s">
        <v>679</v>
      </c>
      <c r="F49" s="83"/>
      <c r="G49" s="331" t="s">
        <v>680</v>
      </c>
      <c r="H49" s="343" t="s">
        <v>25</v>
      </c>
      <c r="I49" s="83"/>
      <c r="J49" s="83"/>
      <c r="K49" s="83"/>
      <c r="L49" s="83"/>
      <c r="M49" s="83"/>
      <c r="N49" s="83"/>
      <c r="O49" s="83"/>
      <c r="P49" s="83"/>
      <c r="Q49" s="83"/>
      <c r="R49" s="257"/>
      <c r="S49" s="257"/>
      <c r="T49" s="257"/>
    </row>
    <row r="50" spans="1:20" s="234" customFormat="1" ht="47.25" customHeight="1">
      <c r="A50" s="116"/>
      <c r="B50" s="118" t="s">
        <v>681</v>
      </c>
      <c r="C50" s="118"/>
      <c r="D50" s="116"/>
      <c r="E50" s="116" t="s">
        <v>682</v>
      </c>
      <c r="F50" s="116" t="s">
        <v>683</v>
      </c>
      <c r="G50" s="332">
        <v>30000</v>
      </c>
      <c r="H50" s="332">
        <v>30000</v>
      </c>
      <c r="I50" s="116"/>
      <c r="J50" s="116"/>
      <c r="K50" s="116"/>
      <c r="L50" s="116"/>
      <c r="M50" s="116"/>
      <c r="N50" s="116"/>
      <c r="O50" s="116"/>
      <c r="P50" s="116"/>
      <c r="Q50" s="116"/>
      <c r="R50" s="258"/>
      <c r="S50" s="258"/>
      <c r="T50" s="258"/>
    </row>
    <row r="51" spans="1:20" ht="21.75">
      <c r="A51" s="16">
        <v>1</v>
      </c>
      <c r="B51" s="17" t="s">
        <v>24</v>
      </c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58"/>
      <c r="S51" s="58"/>
      <c r="T51" s="58"/>
    </row>
    <row r="52" spans="1:20" ht="21.75">
      <c r="A52" s="16"/>
      <c r="B52" s="17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58"/>
      <c r="S52" s="58"/>
      <c r="T52" s="58"/>
    </row>
    <row r="53" spans="1:20" ht="21.75">
      <c r="A53" s="16">
        <v>2</v>
      </c>
      <c r="B53" s="17" t="s">
        <v>24</v>
      </c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8"/>
      <c r="S53" s="58"/>
      <c r="T53" s="58"/>
    </row>
    <row r="54" spans="1:20" ht="21.75">
      <c r="A54" s="16">
        <v>3</v>
      </c>
      <c r="B54" s="17" t="s">
        <v>24</v>
      </c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58"/>
      <c r="S54" s="58"/>
      <c r="T54" s="58"/>
    </row>
    <row r="55" spans="1:20" ht="43.5">
      <c r="A55" s="16"/>
      <c r="B55" s="17"/>
      <c r="C55" s="65" t="s">
        <v>43</v>
      </c>
      <c r="D55" s="16"/>
      <c r="E55" s="16"/>
      <c r="F55" s="16"/>
      <c r="G55" s="16"/>
      <c r="H55" s="16"/>
      <c r="I55" s="16"/>
      <c r="J55" s="16"/>
      <c r="K55" s="16"/>
      <c r="L55" s="16"/>
      <c r="M55" s="68"/>
      <c r="N55" s="16"/>
      <c r="O55" s="68"/>
      <c r="P55" s="16"/>
      <c r="Q55" s="16"/>
      <c r="R55" s="58"/>
      <c r="S55" s="58"/>
      <c r="T55" s="58"/>
    </row>
    <row r="56" spans="1:20" s="86" customFormat="1" ht="44.25" customHeight="1">
      <c r="A56" s="584">
        <v>1</v>
      </c>
      <c r="B56" s="17" t="s">
        <v>151</v>
      </c>
      <c r="C56" s="17"/>
      <c r="D56" s="584" t="s">
        <v>152</v>
      </c>
      <c r="E56" s="16" t="s">
        <v>153</v>
      </c>
      <c r="F56" s="16" t="s">
        <v>154</v>
      </c>
      <c r="G56" s="29">
        <v>7500</v>
      </c>
      <c r="H56" s="29"/>
      <c r="I56" s="16"/>
      <c r="J56" s="29"/>
      <c r="K56" s="16"/>
      <c r="L56" s="16" t="s">
        <v>155</v>
      </c>
      <c r="M56" s="68" t="s">
        <v>25</v>
      </c>
      <c r="N56" s="16"/>
      <c r="O56" s="68" t="s">
        <v>25</v>
      </c>
      <c r="P56" s="16" t="s">
        <v>156</v>
      </c>
      <c r="Q56" s="16" t="s">
        <v>157</v>
      </c>
      <c r="R56" s="92" t="s">
        <v>897</v>
      </c>
      <c r="S56" s="92"/>
      <c r="T56" s="81">
        <v>23345</v>
      </c>
    </row>
    <row r="57" spans="1:20" s="86" customFormat="1" ht="44.25" customHeight="1">
      <c r="A57" s="585"/>
      <c r="B57" s="17" t="s">
        <v>158</v>
      </c>
      <c r="C57" s="17"/>
      <c r="D57" s="585"/>
      <c r="E57" s="16" t="s">
        <v>159</v>
      </c>
      <c r="F57" s="16"/>
      <c r="G57" s="29"/>
      <c r="H57" s="29"/>
      <c r="I57" s="16"/>
      <c r="J57" s="29"/>
      <c r="K57" s="16"/>
      <c r="L57" s="16"/>
      <c r="M57" s="16"/>
      <c r="N57" s="16"/>
      <c r="O57" s="16"/>
      <c r="P57" s="16"/>
      <c r="Q57" s="16"/>
      <c r="R57" s="92"/>
      <c r="S57" s="92"/>
      <c r="T57" s="92"/>
    </row>
    <row r="58" spans="1:20" s="86" customFormat="1" ht="60" customHeight="1">
      <c r="A58" s="586"/>
      <c r="B58" s="17" t="s">
        <v>160</v>
      </c>
      <c r="C58" s="17"/>
      <c r="D58" s="586"/>
      <c r="E58" s="16" t="s">
        <v>161</v>
      </c>
      <c r="F58" s="16"/>
      <c r="G58" s="29"/>
      <c r="H58" s="29"/>
      <c r="I58" s="16"/>
      <c r="J58" s="29"/>
      <c r="K58" s="16"/>
      <c r="L58" s="16"/>
      <c r="M58" s="16"/>
      <c r="N58" s="16"/>
      <c r="O58" s="16"/>
      <c r="P58" s="16"/>
      <c r="Q58" s="16"/>
      <c r="R58" s="92"/>
      <c r="S58" s="92"/>
      <c r="T58" s="92"/>
    </row>
    <row r="59" spans="1:23" s="133" customFormat="1" ht="60" customHeight="1">
      <c r="A59" s="134">
        <v>2</v>
      </c>
      <c r="B59" s="135" t="s">
        <v>282</v>
      </c>
      <c r="C59" s="135" t="s">
        <v>283</v>
      </c>
      <c r="D59" s="135" t="s">
        <v>284</v>
      </c>
      <c r="E59" s="135" t="s">
        <v>285</v>
      </c>
      <c r="F59" s="133" t="s">
        <v>286</v>
      </c>
      <c r="G59" s="136">
        <v>45600</v>
      </c>
      <c r="H59" s="136">
        <v>45600</v>
      </c>
      <c r="I59" s="134"/>
      <c r="J59" s="134"/>
      <c r="K59" s="134"/>
      <c r="L59" s="134" t="s">
        <v>287</v>
      </c>
      <c r="M59" s="134" t="s">
        <v>288</v>
      </c>
      <c r="N59" s="134"/>
      <c r="O59" s="134"/>
      <c r="P59" s="134" t="s">
        <v>289</v>
      </c>
      <c r="Q59" s="134" t="s">
        <v>290</v>
      </c>
      <c r="R59" s="137"/>
      <c r="S59" s="137"/>
      <c r="T59" s="137"/>
      <c r="U59" s="138"/>
      <c r="V59" s="138"/>
      <c r="W59" s="138"/>
    </row>
    <row r="60" spans="1:23" s="133" customFormat="1" ht="60" customHeight="1">
      <c r="A60" s="134">
        <v>3</v>
      </c>
      <c r="B60" s="135" t="s">
        <v>291</v>
      </c>
      <c r="C60" s="135" t="s">
        <v>292</v>
      </c>
      <c r="D60" s="135" t="s">
        <v>293</v>
      </c>
      <c r="E60" s="134" t="s">
        <v>294</v>
      </c>
      <c r="F60" s="134" t="s">
        <v>295</v>
      </c>
      <c r="G60" s="136">
        <v>30000</v>
      </c>
      <c r="H60" s="136">
        <v>30000</v>
      </c>
      <c r="I60" s="134"/>
      <c r="J60" s="134"/>
      <c r="K60" s="134"/>
      <c r="L60" s="134" t="s">
        <v>287</v>
      </c>
      <c r="M60" s="134" t="s">
        <v>288</v>
      </c>
      <c r="N60" s="134"/>
      <c r="O60" s="134"/>
      <c r="P60" s="134" t="s">
        <v>289</v>
      </c>
      <c r="Q60" s="134" t="s">
        <v>290</v>
      </c>
      <c r="R60" s="137"/>
      <c r="S60" s="137"/>
      <c r="T60" s="137"/>
      <c r="U60" s="138"/>
      <c r="V60" s="138"/>
      <c r="W60" s="138"/>
    </row>
    <row r="61" spans="1:23" s="133" customFormat="1" ht="60" customHeight="1">
      <c r="A61" s="134">
        <v>4</v>
      </c>
      <c r="B61" s="135" t="s">
        <v>296</v>
      </c>
      <c r="C61" s="135" t="s">
        <v>297</v>
      </c>
      <c r="D61" s="135" t="s">
        <v>298</v>
      </c>
      <c r="E61" s="135" t="s">
        <v>299</v>
      </c>
      <c r="F61" s="133" t="s">
        <v>286</v>
      </c>
      <c r="G61" s="136">
        <v>26000</v>
      </c>
      <c r="H61" s="136">
        <v>26000</v>
      </c>
      <c r="I61" s="134"/>
      <c r="J61" s="134"/>
      <c r="K61" s="134"/>
      <c r="L61" s="134" t="s">
        <v>287</v>
      </c>
      <c r="M61" s="134" t="s">
        <v>288</v>
      </c>
      <c r="N61" s="134"/>
      <c r="O61" s="134"/>
      <c r="P61" s="134" t="s">
        <v>289</v>
      </c>
      <c r="Q61" s="134" t="s">
        <v>290</v>
      </c>
      <c r="R61" s="137"/>
      <c r="S61" s="137"/>
      <c r="T61" s="137"/>
      <c r="U61" s="138"/>
      <c r="V61" s="138"/>
      <c r="W61" s="138"/>
    </row>
    <row r="62" spans="1:20" ht="21.75">
      <c r="A62" s="16">
        <v>1</v>
      </c>
      <c r="B62" s="17" t="s">
        <v>24</v>
      </c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58"/>
      <c r="S62" s="58"/>
      <c r="T62" s="58"/>
    </row>
    <row r="63" spans="1:20" ht="21.75">
      <c r="A63" s="16">
        <v>2</v>
      </c>
      <c r="B63" s="17" t="s">
        <v>24</v>
      </c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58"/>
      <c r="S63" s="58"/>
      <c r="T63" s="58"/>
    </row>
    <row r="64" spans="1:20" ht="0.75" customHeight="1">
      <c r="A64" s="16">
        <v>3</v>
      </c>
      <c r="B64" s="17" t="s">
        <v>24</v>
      </c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58"/>
      <c r="S64" s="58"/>
      <c r="T64" s="58"/>
    </row>
    <row r="65" spans="1:20" ht="21.75">
      <c r="A65" s="16"/>
      <c r="B65" s="17"/>
      <c r="C65" s="65" t="s">
        <v>44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58"/>
      <c r="S65" s="58"/>
      <c r="T65" s="58"/>
    </row>
    <row r="66" spans="1:20" ht="65.25">
      <c r="A66" s="16">
        <v>1</v>
      </c>
      <c r="B66" s="17" t="s">
        <v>67</v>
      </c>
      <c r="C66" s="17"/>
      <c r="D66" s="17" t="s">
        <v>68</v>
      </c>
      <c r="E66" s="16" t="s">
        <v>69</v>
      </c>
      <c r="F66" s="16" t="s">
        <v>70</v>
      </c>
      <c r="G66" s="16">
        <v>113550</v>
      </c>
      <c r="H66" s="16"/>
      <c r="I66" s="16"/>
      <c r="J66" s="16"/>
      <c r="K66" s="16"/>
      <c r="L66" s="16" t="s">
        <v>71</v>
      </c>
      <c r="M66" s="16"/>
      <c r="N66" s="68" t="s">
        <v>25</v>
      </c>
      <c r="O66" s="16"/>
      <c r="P66" s="16" t="s">
        <v>72</v>
      </c>
      <c r="Q66" s="16"/>
      <c r="R66" s="58" t="s">
        <v>73</v>
      </c>
      <c r="S66" s="58"/>
      <c r="T66" s="81">
        <v>23296</v>
      </c>
    </row>
    <row r="67" spans="1:20" s="86" customFormat="1" ht="87">
      <c r="A67" s="16">
        <v>2</v>
      </c>
      <c r="B67" s="17" t="s">
        <v>162</v>
      </c>
      <c r="C67" s="17"/>
      <c r="D67" s="16"/>
      <c r="E67" s="86" t="s">
        <v>163</v>
      </c>
      <c r="F67" s="16" t="s">
        <v>164</v>
      </c>
      <c r="G67" s="29">
        <v>2500</v>
      </c>
      <c r="H67" s="29"/>
      <c r="I67" s="29"/>
      <c r="J67" s="16" t="s">
        <v>165</v>
      </c>
      <c r="K67" s="16" t="s">
        <v>165</v>
      </c>
      <c r="L67" s="16" t="s">
        <v>155</v>
      </c>
      <c r="M67" s="68"/>
      <c r="N67" s="68" t="s">
        <v>25</v>
      </c>
      <c r="O67" s="68"/>
      <c r="P67" s="16" t="s">
        <v>166</v>
      </c>
      <c r="Q67" s="16" t="s">
        <v>157</v>
      </c>
      <c r="R67" s="249" t="s">
        <v>934</v>
      </c>
      <c r="S67" s="92"/>
      <c r="T67" s="81">
        <v>23359</v>
      </c>
    </row>
    <row r="68" spans="1:20" s="86" customFormat="1" ht="218.25" customHeight="1">
      <c r="A68" s="16"/>
      <c r="B68" s="17" t="s">
        <v>167</v>
      </c>
      <c r="C68" s="17"/>
      <c r="D68" s="17" t="s">
        <v>168</v>
      </c>
      <c r="E68" s="16" t="s">
        <v>169</v>
      </c>
      <c r="F68" s="16" t="s">
        <v>170</v>
      </c>
      <c r="G68" s="29">
        <v>5000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92"/>
      <c r="S68" s="92"/>
      <c r="T68" s="92"/>
    </row>
    <row r="69" spans="1:20" s="86" customFormat="1" ht="152.25">
      <c r="A69" s="16"/>
      <c r="B69" s="17" t="s">
        <v>171</v>
      </c>
      <c r="D69" s="17" t="s">
        <v>172</v>
      </c>
      <c r="E69" s="16" t="s">
        <v>173</v>
      </c>
      <c r="F69" s="16" t="s">
        <v>174</v>
      </c>
      <c r="G69" s="29">
        <v>10500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92"/>
      <c r="S69" s="92"/>
      <c r="T69" s="92"/>
    </row>
    <row r="70" spans="1:23" s="133" customFormat="1" ht="195.75">
      <c r="A70" s="134">
        <v>3</v>
      </c>
      <c r="B70" s="135" t="s">
        <v>300</v>
      </c>
      <c r="C70" s="135" t="s">
        <v>301</v>
      </c>
      <c r="D70" s="135" t="s">
        <v>302</v>
      </c>
      <c r="E70" s="135" t="s">
        <v>106</v>
      </c>
      <c r="F70" s="134" t="s">
        <v>303</v>
      </c>
      <c r="G70" s="139">
        <v>94800</v>
      </c>
      <c r="H70" s="140"/>
      <c r="I70" s="139">
        <v>94800</v>
      </c>
      <c r="J70" s="140"/>
      <c r="K70" s="140"/>
      <c r="L70" s="134" t="s">
        <v>287</v>
      </c>
      <c r="M70" s="134"/>
      <c r="N70" s="134" t="s">
        <v>323</v>
      </c>
      <c r="O70" s="134"/>
      <c r="P70" s="134" t="s">
        <v>289</v>
      </c>
      <c r="Q70" s="134" t="s">
        <v>290</v>
      </c>
      <c r="R70" s="137"/>
      <c r="S70" s="137"/>
      <c r="T70" s="137"/>
      <c r="U70" s="138"/>
      <c r="V70" s="138"/>
      <c r="W70" s="138"/>
    </row>
    <row r="71" spans="1:23" s="133" customFormat="1" ht="195.75">
      <c r="A71" s="134">
        <v>4</v>
      </c>
      <c r="B71" s="135" t="s">
        <v>304</v>
      </c>
      <c r="C71" s="135" t="s">
        <v>305</v>
      </c>
      <c r="D71" s="135" t="s">
        <v>306</v>
      </c>
      <c r="E71" s="135" t="s">
        <v>307</v>
      </c>
      <c r="F71" s="134" t="s">
        <v>308</v>
      </c>
      <c r="G71" s="141">
        <v>96500</v>
      </c>
      <c r="H71" s="134"/>
      <c r="I71" s="141">
        <v>96500</v>
      </c>
      <c r="J71" s="134"/>
      <c r="K71" s="134"/>
      <c r="L71" s="134" t="s">
        <v>287</v>
      </c>
      <c r="M71" s="134"/>
      <c r="N71" s="134" t="s">
        <v>9</v>
      </c>
      <c r="O71" s="134" t="s">
        <v>323</v>
      </c>
      <c r="P71" s="134" t="s">
        <v>289</v>
      </c>
      <c r="Q71" s="134" t="s">
        <v>290</v>
      </c>
      <c r="R71" s="137"/>
      <c r="S71" s="137"/>
      <c r="T71" s="137"/>
      <c r="U71" s="138"/>
      <c r="V71" s="138"/>
      <c r="W71" s="138"/>
    </row>
    <row r="72" spans="1:23" s="133" customFormat="1" ht="87">
      <c r="A72" s="134">
        <v>3</v>
      </c>
      <c r="B72" s="135" t="s">
        <v>309</v>
      </c>
      <c r="C72" s="135" t="s">
        <v>310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7"/>
      <c r="S72" s="137"/>
      <c r="T72" s="137"/>
      <c r="U72" s="138"/>
      <c r="V72" s="138"/>
      <c r="W72" s="138"/>
    </row>
    <row r="73" spans="1:23" s="133" customFormat="1" ht="87">
      <c r="A73" s="134"/>
      <c r="B73" s="135" t="s">
        <v>311</v>
      </c>
      <c r="C73" s="135"/>
      <c r="D73" s="135" t="s">
        <v>312</v>
      </c>
      <c r="E73" s="135" t="s">
        <v>313</v>
      </c>
      <c r="F73" s="134" t="s">
        <v>314</v>
      </c>
      <c r="G73" s="142">
        <v>14400</v>
      </c>
      <c r="H73" s="142">
        <v>3600</v>
      </c>
      <c r="I73" s="142">
        <v>3600</v>
      </c>
      <c r="J73" s="142">
        <v>3600</v>
      </c>
      <c r="K73" s="142">
        <v>3600</v>
      </c>
      <c r="L73" s="134" t="s">
        <v>287</v>
      </c>
      <c r="M73" s="134"/>
      <c r="N73" s="134" t="s">
        <v>323</v>
      </c>
      <c r="O73" s="134" t="s">
        <v>9</v>
      </c>
      <c r="P73" s="134" t="s">
        <v>289</v>
      </c>
      <c r="Q73" s="134"/>
      <c r="R73" s="137"/>
      <c r="S73" s="137"/>
      <c r="T73" s="137"/>
      <c r="U73" s="138"/>
      <c r="V73" s="138"/>
      <c r="W73" s="138"/>
    </row>
    <row r="74" spans="1:23" s="133" customFormat="1" ht="130.5">
      <c r="A74" s="134"/>
      <c r="B74" s="135" t="s">
        <v>315</v>
      </c>
      <c r="C74" s="135"/>
      <c r="D74" s="135" t="s">
        <v>316</v>
      </c>
      <c r="E74" s="135" t="s">
        <v>317</v>
      </c>
      <c r="F74" s="134" t="s">
        <v>318</v>
      </c>
      <c r="G74" s="142">
        <v>61600</v>
      </c>
      <c r="H74" s="142"/>
      <c r="I74" s="142"/>
      <c r="J74" s="142">
        <v>61600</v>
      </c>
      <c r="K74" s="142"/>
      <c r="L74" s="134" t="s">
        <v>287</v>
      </c>
      <c r="M74" s="134"/>
      <c r="N74" s="134" t="s">
        <v>323</v>
      </c>
      <c r="O74" s="134" t="s">
        <v>9</v>
      </c>
      <c r="P74" s="134" t="s">
        <v>289</v>
      </c>
      <c r="Q74" s="134"/>
      <c r="R74" s="137"/>
      <c r="S74" s="137"/>
      <c r="T74" s="137"/>
      <c r="U74" s="138"/>
      <c r="V74" s="138"/>
      <c r="W74" s="138"/>
    </row>
    <row r="75" spans="1:23" s="133" customFormat="1" ht="174">
      <c r="A75" s="134"/>
      <c r="B75" s="143" t="s">
        <v>319</v>
      </c>
      <c r="C75" s="143"/>
      <c r="D75" s="143" t="s">
        <v>320</v>
      </c>
      <c r="E75" s="143" t="s">
        <v>321</v>
      </c>
      <c r="F75" s="143" t="s">
        <v>322</v>
      </c>
      <c r="G75" s="144">
        <v>115000</v>
      </c>
      <c r="H75" s="142"/>
      <c r="I75" s="142"/>
      <c r="J75" s="142"/>
      <c r="K75" s="142">
        <v>115000</v>
      </c>
      <c r="L75" s="134" t="s">
        <v>287</v>
      </c>
      <c r="M75" s="134"/>
      <c r="N75" s="134" t="s">
        <v>323</v>
      </c>
      <c r="O75" s="134" t="s">
        <v>9</v>
      </c>
      <c r="P75" s="134" t="s">
        <v>289</v>
      </c>
      <c r="Q75" s="134"/>
      <c r="R75" s="137"/>
      <c r="S75" s="137"/>
      <c r="T75" s="137"/>
      <c r="U75" s="138"/>
      <c r="V75" s="138"/>
      <c r="W75" s="138"/>
    </row>
    <row r="76" spans="1:20" s="210" customFormat="1" ht="43.5">
      <c r="A76" s="215">
        <v>5</v>
      </c>
      <c r="B76" s="230" t="s">
        <v>434</v>
      </c>
      <c r="C76" s="230"/>
      <c r="D76" s="208"/>
      <c r="E76" s="215"/>
      <c r="F76" s="16" t="s">
        <v>70</v>
      </c>
      <c r="G76" s="231">
        <v>50250</v>
      </c>
      <c r="H76" s="29">
        <v>48000</v>
      </c>
      <c r="I76" s="29">
        <v>750</v>
      </c>
      <c r="J76" s="29">
        <v>750</v>
      </c>
      <c r="K76" s="29">
        <v>750</v>
      </c>
      <c r="L76" s="16" t="s">
        <v>190</v>
      </c>
      <c r="M76" s="16"/>
      <c r="N76" s="232" t="s">
        <v>288</v>
      </c>
      <c r="O76" s="16"/>
      <c r="P76" s="16" t="s">
        <v>435</v>
      </c>
      <c r="Q76" s="215"/>
      <c r="R76" s="212"/>
      <c r="S76" s="215"/>
      <c r="T76" s="215"/>
    </row>
    <row r="77" spans="1:20" s="210" customFormat="1" ht="117" customHeight="1">
      <c r="A77" s="215"/>
      <c r="B77" s="235" t="s">
        <v>436</v>
      </c>
      <c r="C77" s="236" t="s">
        <v>437</v>
      </c>
      <c r="D77" s="17" t="s">
        <v>438</v>
      </c>
      <c r="E77" s="215" t="s">
        <v>439</v>
      </c>
      <c r="F77" s="16"/>
      <c r="G77" s="29">
        <v>40500</v>
      </c>
      <c r="H77" s="29">
        <v>40500</v>
      </c>
      <c r="I77" s="29"/>
      <c r="J77" s="16"/>
      <c r="K77" s="16"/>
      <c r="L77" s="16"/>
      <c r="M77" s="16"/>
      <c r="N77" s="16"/>
      <c r="O77" s="16"/>
      <c r="P77" s="16"/>
      <c r="Q77" s="215"/>
      <c r="R77" s="212"/>
      <c r="S77" s="215"/>
      <c r="T77" s="215"/>
    </row>
    <row r="78" spans="1:20" s="210" customFormat="1" ht="116.25" customHeight="1">
      <c r="A78" s="215"/>
      <c r="B78" s="211" t="s">
        <v>440</v>
      </c>
      <c r="C78" s="211" t="s">
        <v>441</v>
      </c>
      <c r="D78" s="208" t="s">
        <v>442</v>
      </c>
      <c r="E78" s="215" t="s">
        <v>443</v>
      </c>
      <c r="F78" s="16"/>
      <c r="G78" s="29">
        <v>3000</v>
      </c>
      <c r="H78" s="29">
        <v>750</v>
      </c>
      <c r="I78" s="29">
        <v>750</v>
      </c>
      <c r="J78" s="29">
        <v>750</v>
      </c>
      <c r="K78" s="29">
        <v>750</v>
      </c>
      <c r="L78" s="16"/>
      <c r="M78" s="16"/>
      <c r="N78" s="16"/>
      <c r="O78" s="16"/>
      <c r="P78" s="16"/>
      <c r="Q78" s="215"/>
      <c r="R78" s="212"/>
      <c r="S78" s="215"/>
      <c r="T78" s="215"/>
    </row>
    <row r="79" spans="1:20" s="209" customFormat="1" ht="113.25" customHeight="1">
      <c r="A79" s="212"/>
      <c r="B79" s="237" t="s">
        <v>444</v>
      </c>
      <c r="C79" s="235" t="s">
        <v>445</v>
      </c>
      <c r="D79" s="17" t="s">
        <v>446</v>
      </c>
      <c r="E79" s="213" t="s">
        <v>447</v>
      </c>
      <c r="F79" s="212"/>
      <c r="G79" s="238">
        <v>6750</v>
      </c>
      <c r="H79" s="238">
        <v>6750</v>
      </c>
      <c r="I79" s="214"/>
      <c r="J79" s="214"/>
      <c r="K79" s="214"/>
      <c r="L79" s="212"/>
      <c r="M79" s="212"/>
      <c r="N79" s="212"/>
      <c r="O79" s="212"/>
      <c r="P79" s="212"/>
      <c r="Q79" s="215"/>
      <c r="R79" s="239"/>
      <c r="S79" s="81"/>
      <c r="T79" s="215"/>
    </row>
    <row r="80" spans="1:20" s="245" customFormat="1" ht="130.5">
      <c r="A80" s="82">
        <v>6</v>
      </c>
      <c r="B80" s="349" t="s">
        <v>684</v>
      </c>
      <c r="C80" s="117" t="s">
        <v>685</v>
      </c>
      <c r="D80" s="82" t="s">
        <v>686</v>
      </c>
      <c r="E80" s="82"/>
      <c r="F80" s="82"/>
      <c r="G80" s="350">
        <f>G81+G82+G83+G84+G85</f>
        <v>1202000</v>
      </c>
      <c r="H80" s="350"/>
      <c r="I80" s="350"/>
      <c r="J80" s="350"/>
      <c r="K80" s="350"/>
      <c r="L80" s="83" t="s">
        <v>687</v>
      </c>
      <c r="M80" s="82"/>
      <c r="N80" s="68" t="s">
        <v>25</v>
      </c>
      <c r="O80" s="68"/>
      <c r="P80" s="82" t="s">
        <v>688</v>
      </c>
      <c r="Q80" s="82"/>
      <c r="R80" s="256"/>
      <c r="S80" s="256"/>
      <c r="T80" s="256"/>
    </row>
    <row r="81" spans="1:20" s="245" customFormat="1" ht="87">
      <c r="A81" s="83"/>
      <c r="B81" s="115" t="s">
        <v>689</v>
      </c>
      <c r="C81" s="115" t="s">
        <v>690</v>
      </c>
      <c r="D81" s="83" t="s">
        <v>691</v>
      </c>
      <c r="E81" s="83">
        <v>359</v>
      </c>
      <c r="F81" s="83" t="s">
        <v>692</v>
      </c>
      <c r="G81" s="351">
        <v>1077000</v>
      </c>
      <c r="H81" s="351">
        <v>269250</v>
      </c>
      <c r="I81" s="351">
        <v>269250</v>
      </c>
      <c r="J81" s="351">
        <v>269250</v>
      </c>
      <c r="K81" s="351">
        <v>269250</v>
      </c>
      <c r="L81" s="83"/>
      <c r="M81" s="83"/>
      <c r="N81" s="83"/>
      <c r="O81" s="83"/>
      <c r="P81" s="83"/>
      <c r="Q81" s="83"/>
      <c r="R81" s="257"/>
      <c r="S81" s="257"/>
      <c r="T81" s="257"/>
    </row>
    <row r="82" spans="1:20" s="245" customFormat="1" ht="108.75">
      <c r="A82" s="83"/>
      <c r="B82" s="115" t="s">
        <v>693</v>
      </c>
      <c r="C82" s="115"/>
      <c r="D82" s="83" t="s">
        <v>694</v>
      </c>
      <c r="E82" s="83">
        <v>100</v>
      </c>
      <c r="F82" s="83" t="s">
        <v>625</v>
      </c>
      <c r="G82" s="351">
        <v>25000</v>
      </c>
      <c r="H82" s="351">
        <v>25000</v>
      </c>
      <c r="I82" s="351"/>
      <c r="J82" s="351"/>
      <c r="K82" s="351"/>
      <c r="L82" s="83"/>
      <c r="M82" s="83"/>
      <c r="N82" s="83"/>
      <c r="O82" s="83"/>
      <c r="P82" s="83"/>
      <c r="Q82" s="83"/>
      <c r="R82" s="257"/>
      <c r="S82" s="257"/>
      <c r="T82" s="257"/>
    </row>
    <row r="83" spans="1:20" s="245" customFormat="1" ht="87">
      <c r="A83" s="83"/>
      <c r="B83" s="115" t="s">
        <v>695</v>
      </c>
      <c r="C83" s="115"/>
      <c r="D83" s="115"/>
      <c r="E83" s="115" t="s">
        <v>696</v>
      </c>
      <c r="F83" s="83" t="s">
        <v>697</v>
      </c>
      <c r="G83" s="351">
        <v>30000</v>
      </c>
      <c r="H83" s="351">
        <v>10000</v>
      </c>
      <c r="I83" s="351">
        <v>10000</v>
      </c>
      <c r="J83" s="351">
        <v>10000</v>
      </c>
      <c r="K83" s="352"/>
      <c r="L83" s="83"/>
      <c r="M83" s="83"/>
      <c r="N83" s="83"/>
      <c r="O83" s="83"/>
      <c r="P83" s="83"/>
      <c r="Q83" s="83"/>
      <c r="R83" s="257"/>
      <c r="S83" s="257"/>
      <c r="T83" s="257"/>
    </row>
    <row r="84" spans="1:20" s="245" customFormat="1" ht="87">
      <c r="A84" s="116"/>
      <c r="B84" s="118" t="s">
        <v>698</v>
      </c>
      <c r="C84" s="118" t="s">
        <v>699</v>
      </c>
      <c r="D84" s="118" t="s">
        <v>700</v>
      </c>
      <c r="E84" s="118" t="s">
        <v>701</v>
      </c>
      <c r="F84" s="116" t="s">
        <v>702</v>
      </c>
      <c r="G84" s="353">
        <v>50000</v>
      </c>
      <c r="H84" s="353">
        <v>10000</v>
      </c>
      <c r="I84" s="353">
        <v>10000</v>
      </c>
      <c r="J84" s="353">
        <v>30000</v>
      </c>
      <c r="K84" s="354"/>
      <c r="L84" s="116"/>
      <c r="M84" s="116"/>
      <c r="N84" s="116"/>
      <c r="O84" s="116"/>
      <c r="P84" s="116"/>
      <c r="Q84" s="116"/>
      <c r="R84" s="258"/>
      <c r="S84" s="258"/>
      <c r="T84" s="258"/>
    </row>
    <row r="85" spans="1:20" s="245" customFormat="1" ht="87">
      <c r="A85" s="16"/>
      <c r="B85" s="118" t="s">
        <v>703</v>
      </c>
      <c r="C85" s="17"/>
      <c r="D85" s="17"/>
      <c r="E85" s="17"/>
      <c r="F85" s="16" t="s">
        <v>633</v>
      </c>
      <c r="G85" s="355">
        <v>20000</v>
      </c>
      <c r="H85" s="356"/>
      <c r="I85" s="356"/>
      <c r="J85" s="356"/>
      <c r="K85" s="356"/>
      <c r="L85" s="16"/>
      <c r="M85" s="16"/>
      <c r="N85" s="16"/>
      <c r="O85" s="16"/>
      <c r="P85" s="16"/>
      <c r="Q85" s="16"/>
      <c r="R85" s="249"/>
      <c r="S85" s="249"/>
      <c r="T85" s="249"/>
    </row>
    <row r="86" spans="1:23" s="226" customFormat="1" ht="21.75">
      <c r="A86" s="134"/>
      <c r="B86" s="143"/>
      <c r="C86" s="143"/>
      <c r="D86" s="143"/>
      <c r="E86" s="143"/>
      <c r="F86" s="143"/>
      <c r="G86" s="144"/>
      <c r="H86" s="142"/>
      <c r="I86" s="142"/>
      <c r="J86" s="142"/>
      <c r="K86" s="142"/>
      <c r="L86" s="134"/>
      <c r="M86" s="134"/>
      <c r="N86" s="134"/>
      <c r="O86" s="134"/>
      <c r="P86" s="134"/>
      <c r="Q86" s="134"/>
      <c r="R86" s="225"/>
      <c r="S86" s="225"/>
      <c r="T86" s="225"/>
      <c r="U86" s="138"/>
      <c r="V86" s="138"/>
      <c r="W86" s="138"/>
    </row>
    <row r="87" spans="1:23" s="226" customFormat="1" ht="21.75">
      <c r="A87" s="134"/>
      <c r="B87" s="143"/>
      <c r="C87" s="143"/>
      <c r="D87" s="143"/>
      <c r="E87" s="143"/>
      <c r="F87" s="143"/>
      <c r="G87" s="144"/>
      <c r="H87" s="142"/>
      <c r="I87" s="142"/>
      <c r="J87" s="142"/>
      <c r="K87" s="142"/>
      <c r="L87" s="134"/>
      <c r="M87" s="134"/>
      <c r="N87" s="134"/>
      <c r="O87" s="134"/>
      <c r="P87" s="134"/>
      <c r="Q87" s="134"/>
      <c r="R87" s="225"/>
      <c r="S87" s="225"/>
      <c r="T87" s="225"/>
      <c r="U87" s="138"/>
      <c r="V87" s="138"/>
      <c r="W87" s="138"/>
    </row>
    <row r="88" spans="1:23" s="226" customFormat="1" ht="21.75">
      <c r="A88" s="134"/>
      <c r="B88" s="143"/>
      <c r="C88" s="143"/>
      <c r="D88" s="143"/>
      <c r="E88" s="143"/>
      <c r="F88" s="143"/>
      <c r="G88" s="144"/>
      <c r="H88" s="142"/>
      <c r="I88" s="142"/>
      <c r="J88" s="142"/>
      <c r="K88" s="142"/>
      <c r="L88" s="134"/>
      <c r="M88" s="134"/>
      <c r="N88" s="134"/>
      <c r="O88" s="134"/>
      <c r="P88" s="134"/>
      <c r="Q88" s="134"/>
      <c r="R88" s="225"/>
      <c r="S88" s="225"/>
      <c r="T88" s="225"/>
      <c r="U88" s="138"/>
      <c r="V88" s="138"/>
      <c r="W88" s="138"/>
    </row>
    <row r="89" spans="1:20" ht="21.75">
      <c r="A89" s="16">
        <v>2</v>
      </c>
      <c r="B89" s="17" t="s">
        <v>24</v>
      </c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8"/>
      <c r="S89" s="58"/>
      <c r="T89" s="58"/>
    </row>
    <row r="90" spans="1:20" ht="21.75">
      <c r="A90" s="16">
        <v>3</v>
      </c>
      <c r="B90" s="17" t="s">
        <v>24</v>
      </c>
      <c r="C90" s="17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8"/>
      <c r="S90" s="58"/>
      <c r="T90" s="58"/>
    </row>
    <row r="91" spans="1:20" ht="21.75">
      <c r="A91" s="16"/>
      <c r="B91" s="17"/>
      <c r="C91" s="17"/>
      <c r="D91" s="17"/>
      <c r="E91" s="17"/>
      <c r="F91" s="16"/>
      <c r="G91" s="18"/>
      <c r="H91" s="19"/>
      <c r="I91" s="19"/>
      <c r="J91" s="19"/>
      <c r="K91" s="19"/>
      <c r="L91" s="16"/>
      <c r="M91" s="16"/>
      <c r="N91" s="16"/>
      <c r="O91" s="16"/>
      <c r="P91" s="16"/>
      <c r="Q91" s="16"/>
      <c r="R91" s="58"/>
      <c r="S91" s="58"/>
      <c r="T91" s="58"/>
    </row>
    <row r="92" spans="1:20" ht="21.75">
      <c r="A92" s="16"/>
      <c r="B92" s="17"/>
      <c r="C92" s="17"/>
      <c r="D92" s="17"/>
      <c r="E92" s="17"/>
      <c r="F92" s="16"/>
      <c r="G92" s="18"/>
      <c r="H92" s="19"/>
      <c r="I92" s="19"/>
      <c r="J92" s="19"/>
      <c r="K92" s="19"/>
      <c r="L92" s="16"/>
      <c r="M92" s="16"/>
      <c r="N92" s="16"/>
      <c r="O92" s="16"/>
      <c r="P92" s="16"/>
      <c r="Q92" s="16"/>
      <c r="R92" s="58"/>
      <c r="S92" s="58"/>
      <c r="T92" s="58"/>
    </row>
    <row r="93" spans="1:20" ht="24.75" customHeight="1">
      <c r="A93" s="16"/>
      <c r="B93" s="559" t="s">
        <v>31</v>
      </c>
      <c r="C93" s="560"/>
      <c r="D93" s="560"/>
      <c r="E93" s="560"/>
      <c r="F93" s="561"/>
      <c r="G93" s="18"/>
      <c r="H93" s="19"/>
      <c r="I93" s="19"/>
      <c r="J93" s="19"/>
      <c r="K93" s="19"/>
      <c r="L93" s="16"/>
      <c r="M93" s="16"/>
      <c r="N93" s="16"/>
      <c r="O93" s="16"/>
      <c r="P93" s="16"/>
      <c r="Q93" s="16"/>
      <c r="R93" s="58"/>
      <c r="S93" s="58"/>
      <c r="T93" s="58"/>
    </row>
    <row r="94" spans="1:20" ht="23.25" customHeight="1">
      <c r="A94" s="16"/>
      <c r="B94" s="559" t="s">
        <v>32</v>
      </c>
      <c r="C94" s="560"/>
      <c r="D94" s="560"/>
      <c r="E94" s="560"/>
      <c r="F94" s="561"/>
      <c r="G94" s="18"/>
      <c r="H94" s="19"/>
      <c r="I94" s="19"/>
      <c r="J94" s="19"/>
      <c r="K94" s="19"/>
      <c r="L94" s="16"/>
      <c r="M94" s="16"/>
      <c r="N94" s="16"/>
      <c r="O94" s="16"/>
      <c r="P94" s="16"/>
      <c r="Q94" s="16"/>
      <c r="R94" s="58"/>
      <c r="S94" s="58"/>
      <c r="T94" s="58"/>
    </row>
    <row r="95" spans="1:20" ht="21.75" customHeight="1">
      <c r="A95" s="16"/>
      <c r="B95" s="562" t="s">
        <v>66</v>
      </c>
      <c r="C95" s="563"/>
      <c r="D95" s="563"/>
      <c r="E95" s="563"/>
      <c r="F95" s="564"/>
      <c r="G95" s="18"/>
      <c r="H95" s="19"/>
      <c r="I95" s="19"/>
      <c r="J95" s="19"/>
      <c r="K95" s="19"/>
      <c r="L95" s="16"/>
      <c r="M95" s="16"/>
      <c r="N95" s="16"/>
      <c r="O95" s="16"/>
      <c r="P95" s="16"/>
      <c r="Q95" s="16"/>
      <c r="R95" s="58"/>
      <c r="S95" s="58"/>
      <c r="T95" s="58"/>
    </row>
    <row r="96" spans="1:20" ht="21.75">
      <c r="A96" s="16"/>
      <c r="B96" s="20"/>
      <c r="C96" s="20"/>
      <c r="D96" s="17"/>
      <c r="E96" s="17"/>
      <c r="F96" s="16"/>
      <c r="G96" s="18"/>
      <c r="H96" s="19"/>
      <c r="I96" s="19"/>
      <c r="J96" s="19"/>
      <c r="K96" s="19"/>
      <c r="L96" s="16"/>
      <c r="M96" s="16"/>
      <c r="N96" s="16"/>
      <c r="O96" s="16"/>
      <c r="P96" s="16"/>
      <c r="Q96" s="16"/>
      <c r="R96" s="58"/>
      <c r="S96" s="58"/>
      <c r="T96" s="58"/>
    </row>
    <row r="97" spans="1:20" s="7" customFormat="1" ht="21.75" customHeight="1">
      <c r="A97" s="31"/>
      <c r="B97" s="72" t="s">
        <v>60</v>
      </c>
      <c r="C97" s="553" t="s">
        <v>61</v>
      </c>
      <c r="D97" s="554"/>
      <c r="E97" s="554"/>
      <c r="F97" s="555"/>
      <c r="G97" s="48"/>
      <c r="H97" s="49"/>
      <c r="I97" s="49"/>
      <c r="J97" s="49"/>
      <c r="K97" s="49"/>
      <c r="L97" s="48"/>
      <c r="M97" s="48"/>
      <c r="N97" s="48"/>
      <c r="O97" s="48"/>
      <c r="P97" s="31"/>
      <c r="Q97" s="31"/>
      <c r="R97" s="31"/>
      <c r="S97" s="31"/>
      <c r="T97" s="31"/>
    </row>
    <row r="98" spans="1:20" s="7" customFormat="1" ht="21.75">
      <c r="A98" s="31"/>
      <c r="B98" s="46"/>
      <c r="C98" s="46" t="s">
        <v>62</v>
      </c>
      <c r="D98" s="46"/>
      <c r="E98" s="46"/>
      <c r="F98" s="31"/>
      <c r="G98" s="48"/>
      <c r="H98" s="49"/>
      <c r="I98" s="49"/>
      <c r="J98" s="49"/>
      <c r="K98" s="49"/>
      <c r="L98" s="31"/>
      <c r="M98" s="31"/>
      <c r="N98" s="31"/>
      <c r="O98" s="31"/>
      <c r="P98" s="31"/>
      <c r="Q98" s="31"/>
      <c r="R98" s="31"/>
      <c r="S98" s="31"/>
      <c r="T98" s="31"/>
    </row>
    <row r="99" spans="1:20" s="7" customFormat="1" ht="21.75">
      <c r="A99" s="72"/>
      <c r="B99" s="72"/>
      <c r="C99" s="72" t="s">
        <v>63</v>
      </c>
      <c r="D99" s="72"/>
      <c r="E99" s="72"/>
      <c r="F99" s="72"/>
      <c r="G99" s="48"/>
      <c r="H99" s="49"/>
      <c r="I99" s="49"/>
      <c r="J99" s="49"/>
      <c r="K99" s="49"/>
      <c r="L99" s="31"/>
      <c r="M99" s="31"/>
      <c r="N99" s="31"/>
      <c r="O99" s="31"/>
      <c r="P99" s="31"/>
      <c r="Q99" s="31"/>
      <c r="R99" s="31"/>
      <c r="S99" s="31"/>
      <c r="T99" s="31"/>
    </row>
    <row r="100" spans="1:20" s="7" customFormat="1" ht="21.75">
      <c r="A100" s="31"/>
      <c r="B100" s="31"/>
      <c r="C100" s="46" t="s">
        <v>64</v>
      </c>
      <c r="D100" s="46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s="7" customFormat="1" ht="21.75">
      <c r="A101" s="31"/>
      <c r="B101" s="76"/>
      <c r="C101" s="77" t="s">
        <v>65</v>
      </c>
      <c r="D101" s="46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21.75">
      <c r="A102" s="16"/>
      <c r="B102" s="16"/>
      <c r="C102" s="16"/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58"/>
      <c r="S102" s="58" t="s">
        <v>9</v>
      </c>
      <c r="T102" s="58"/>
    </row>
    <row r="103" spans="1:20" ht="21.75">
      <c r="A103" s="16"/>
      <c r="B103" s="17"/>
      <c r="C103" s="17"/>
      <c r="D103" s="17"/>
      <c r="E103" s="17"/>
      <c r="F103" s="23"/>
      <c r="G103" s="18"/>
      <c r="H103" s="19"/>
      <c r="I103" s="19"/>
      <c r="J103" s="19"/>
      <c r="K103" s="19"/>
      <c r="L103" s="16"/>
      <c r="M103" s="16"/>
      <c r="N103" s="16"/>
      <c r="O103" s="16"/>
      <c r="P103" s="16"/>
      <c r="Q103" s="16"/>
      <c r="R103" s="58"/>
      <c r="S103" s="58"/>
      <c r="T103" s="58"/>
    </row>
    <row r="104" spans="1:20" ht="21.75">
      <c r="A104" s="16"/>
      <c r="B104" s="20"/>
      <c r="C104" s="20"/>
      <c r="D104" s="17"/>
      <c r="E104" s="17"/>
      <c r="F104" s="24"/>
      <c r="G104" s="18"/>
      <c r="H104" s="19"/>
      <c r="I104" s="19"/>
      <c r="J104" s="19"/>
      <c r="K104" s="19"/>
      <c r="L104" s="16"/>
      <c r="M104" s="16"/>
      <c r="N104" s="16"/>
      <c r="O104" s="16"/>
      <c r="P104" s="16"/>
      <c r="Q104" s="16"/>
      <c r="R104" s="58"/>
      <c r="S104" s="58"/>
      <c r="T104" s="58"/>
    </row>
    <row r="105" spans="1:20" ht="21.75">
      <c r="A105" s="16"/>
      <c r="B105" s="16"/>
      <c r="C105" s="16"/>
      <c r="D105" s="17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58"/>
      <c r="S105" s="58"/>
      <c r="T105" s="58"/>
    </row>
    <row r="106" spans="1:20" ht="22.5" customHeight="1">
      <c r="A106" s="16"/>
      <c r="B106" s="25"/>
      <c r="C106" s="25"/>
      <c r="D106" s="17"/>
      <c r="E106" s="17"/>
      <c r="F106" s="16"/>
      <c r="G106" s="18"/>
      <c r="H106" s="19"/>
      <c r="I106" s="19"/>
      <c r="J106" s="19"/>
      <c r="K106" s="19"/>
      <c r="L106" s="16"/>
      <c r="M106" s="16"/>
      <c r="N106" s="16"/>
      <c r="O106" s="16"/>
      <c r="P106" s="16"/>
      <c r="Q106" s="16"/>
      <c r="R106" s="58"/>
      <c r="S106" s="58"/>
      <c r="T106" s="58"/>
    </row>
    <row r="107" spans="1:20" ht="21.75">
      <c r="A107" s="16"/>
      <c r="B107" s="17"/>
      <c r="C107" s="17"/>
      <c r="D107" s="17"/>
      <c r="E107" s="17"/>
      <c r="F107" s="16"/>
      <c r="G107" s="18"/>
      <c r="H107" s="19"/>
      <c r="I107" s="19"/>
      <c r="J107" s="19"/>
      <c r="K107" s="19"/>
      <c r="L107" s="16"/>
      <c r="M107" s="16"/>
      <c r="N107" s="16"/>
      <c r="O107" s="16"/>
      <c r="P107" s="16"/>
      <c r="Q107" s="16"/>
      <c r="R107" s="58"/>
      <c r="S107" s="58"/>
      <c r="T107" s="58"/>
    </row>
    <row r="108" spans="1:20" ht="21.75">
      <c r="A108" s="16"/>
      <c r="B108" s="17"/>
      <c r="C108" s="17"/>
      <c r="D108" s="17"/>
      <c r="E108" s="17"/>
      <c r="F108" s="16"/>
      <c r="G108" s="18"/>
      <c r="H108" s="19"/>
      <c r="I108" s="19"/>
      <c r="J108" s="19"/>
      <c r="K108" s="19"/>
      <c r="L108" s="16"/>
      <c r="M108" s="16"/>
      <c r="N108" s="16"/>
      <c r="O108" s="16"/>
      <c r="P108" s="16"/>
      <c r="Q108" s="16"/>
      <c r="R108" s="58"/>
      <c r="S108" s="58"/>
      <c r="T108" s="58"/>
    </row>
    <row r="109" spans="1:20" ht="21.75">
      <c r="A109" s="16"/>
      <c r="B109" s="20"/>
      <c r="C109" s="20"/>
      <c r="D109" s="17"/>
      <c r="E109" s="16"/>
      <c r="F109" s="16"/>
      <c r="G109" s="18"/>
      <c r="H109" s="19"/>
      <c r="I109" s="19"/>
      <c r="J109" s="19"/>
      <c r="K109" s="19"/>
      <c r="L109" s="16"/>
      <c r="M109" s="16"/>
      <c r="N109" s="16"/>
      <c r="O109" s="16"/>
      <c r="P109" s="16"/>
      <c r="Q109" s="16"/>
      <c r="R109" s="58"/>
      <c r="S109" s="58"/>
      <c r="T109" s="58"/>
    </row>
    <row r="110" spans="1:20" ht="21.75">
      <c r="A110" s="16"/>
      <c r="B110" s="20"/>
      <c r="C110" s="20"/>
      <c r="D110" s="17"/>
      <c r="E110" s="17"/>
      <c r="F110" s="16"/>
      <c r="G110" s="18"/>
      <c r="H110" s="19"/>
      <c r="I110" s="19"/>
      <c r="J110" s="19"/>
      <c r="K110" s="19"/>
      <c r="L110" s="16"/>
      <c r="M110" s="16"/>
      <c r="N110" s="16"/>
      <c r="O110" s="16"/>
      <c r="P110" s="16"/>
      <c r="Q110" s="16"/>
      <c r="R110" s="58"/>
      <c r="S110" s="58"/>
      <c r="T110" s="58"/>
    </row>
    <row r="111" spans="1:20" ht="21.75">
      <c r="A111" s="16"/>
      <c r="B111" s="26"/>
      <c r="C111" s="26"/>
      <c r="D111" s="17"/>
      <c r="E111" s="17"/>
      <c r="F111" s="16"/>
      <c r="G111" s="18"/>
      <c r="H111" s="19"/>
      <c r="I111" s="19"/>
      <c r="J111" s="19"/>
      <c r="K111" s="19"/>
      <c r="L111" s="18"/>
      <c r="M111" s="18"/>
      <c r="N111" s="18"/>
      <c r="O111" s="18"/>
      <c r="P111" s="16"/>
      <c r="Q111" s="16"/>
      <c r="R111" s="58"/>
      <c r="S111" s="58"/>
      <c r="T111" s="58"/>
    </row>
    <row r="112" spans="1:20" ht="21.75">
      <c r="A112" s="16"/>
      <c r="B112" s="17"/>
      <c r="C112" s="17"/>
      <c r="D112" s="17"/>
      <c r="E112" s="17"/>
      <c r="F112" s="16"/>
      <c r="G112" s="18"/>
      <c r="H112" s="19"/>
      <c r="I112" s="19"/>
      <c r="J112" s="19"/>
      <c r="K112" s="19"/>
      <c r="L112" s="16"/>
      <c r="M112" s="16"/>
      <c r="N112" s="16"/>
      <c r="O112" s="16"/>
      <c r="P112" s="16"/>
      <c r="Q112" s="16"/>
      <c r="R112" s="58"/>
      <c r="S112" s="58"/>
      <c r="T112" s="58"/>
    </row>
    <row r="113" spans="1:20" ht="21.75">
      <c r="A113" s="21"/>
      <c r="B113" s="21"/>
      <c r="C113" s="21"/>
      <c r="D113" s="21"/>
      <c r="E113" s="21"/>
      <c r="F113" s="21"/>
      <c r="G113" s="18"/>
      <c r="H113" s="19"/>
      <c r="I113" s="19"/>
      <c r="J113" s="19"/>
      <c r="K113" s="19"/>
      <c r="L113" s="16"/>
      <c r="M113" s="16"/>
      <c r="N113" s="16"/>
      <c r="O113" s="16"/>
      <c r="P113" s="16"/>
      <c r="Q113" s="16"/>
      <c r="R113" s="58"/>
      <c r="S113" s="58"/>
      <c r="T113" s="58"/>
    </row>
    <row r="114" spans="1:20" ht="21.75">
      <c r="A114" s="16"/>
      <c r="B114" s="17"/>
      <c r="C114" s="17"/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58"/>
      <c r="S114" s="58"/>
      <c r="T114" s="58"/>
    </row>
    <row r="115" spans="1:20" ht="21.75">
      <c r="A115" s="16"/>
      <c r="B115" s="27"/>
      <c r="C115" s="27"/>
      <c r="D115" s="17"/>
      <c r="E115" s="1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58"/>
      <c r="S115" s="58"/>
      <c r="T115" s="58"/>
    </row>
    <row r="116" spans="1:20" ht="21.75">
      <c r="A116" s="16"/>
      <c r="B116" s="17"/>
      <c r="C116" s="17"/>
      <c r="D116" s="17"/>
      <c r="E116" s="17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8"/>
      <c r="S116" s="58"/>
      <c r="T116" s="58"/>
    </row>
    <row r="117" spans="1:20" ht="21.75">
      <c r="A117" s="16"/>
      <c r="B117" s="17"/>
      <c r="C117" s="17"/>
      <c r="D117" s="17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58"/>
      <c r="S117" s="58"/>
      <c r="T117" s="58"/>
    </row>
    <row r="118" spans="1:20" ht="21.75">
      <c r="A118" s="16"/>
      <c r="B118" s="21"/>
      <c r="C118" s="21"/>
      <c r="D118" s="17"/>
      <c r="E118" s="17"/>
      <c r="F118" s="16"/>
      <c r="G118" s="18"/>
      <c r="H118" s="19"/>
      <c r="I118" s="19"/>
      <c r="J118" s="19"/>
      <c r="K118" s="19"/>
      <c r="L118" s="16"/>
      <c r="M118" s="16"/>
      <c r="N118" s="16"/>
      <c r="O118" s="16"/>
      <c r="P118" s="16"/>
      <c r="Q118" s="16"/>
      <c r="R118" s="58"/>
      <c r="S118" s="58"/>
      <c r="T118" s="58"/>
    </row>
    <row r="119" spans="1:20" ht="21.75">
      <c r="A119" s="16"/>
      <c r="B119" s="17"/>
      <c r="C119" s="17"/>
      <c r="D119" s="17"/>
      <c r="E119" s="17"/>
      <c r="F119" s="16"/>
      <c r="G119" s="18"/>
      <c r="H119" s="19"/>
      <c r="I119" s="19"/>
      <c r="J119" s="19"/>
      <c r="K119" s="19"/>
      <c r="L119" s="16"/>
      <c r="M119" s="16"/>
      <c r="N119" s="16"/>
      <c r="O119" s="16"/>
      <c r="P119" s="16"/>
      <c r="Q119" s="16"/>
      <c r="R119" s="58"/>
      <c r="S119" s="58"/>
      <c r="T119" s="58"/>
    </row>
    <row r="120" spans="1:20" ht="21.75">
      <c r="A120" s="16"/>
      <c r="B120" s="20"/>
      <c r="C120" s="20"/>
      <c r="D120" s="17"/>
      <c r="E120" s="17"/>
      <c r="F120" s="16"/>
      <c r="G120" s="18"/>
      <c r="H120" s="19"/>
      <c r="I120" s="19"/>
      <c r="J120" s="19"/>
      <c r="K120" s="19"/>
      <c r="L120" s="16"/>
      <c r="M120" s="16"/>
      <c r="N120" s="16"/>
      <c r="O120" s="16"/>
      <c r="P120" s="16"/>
      <c r="Q120" s="16"/>
      <c r="R120" s="58"/>
      <c r="S120" s="58"/>
      <c r="T120" s="58"/>
    </row>
    <row r="121" spans="1:20" ht="21.75">
      <c r="A121" s="16"/>
      <c r="B121" s="17"/>
      <c r="C121" s="17"/>
      <c r="D121" s="17"/>
      <c r="E121" s="17"/>
      <c r="F121" s="23"/>
      <c r="G121" s="18"/>
      <c r="H121" s="19"/>
      <c r="I121" s="19"/>
      <c r="J121" s="19"/>
      <c r="K121" s="19"/>
      <c r="L121" s="16"/>
      <c r="M121" s="16"/>
      <c r="N121" s="16"/>
      <c r="O121" s="16"/>
      <c r="P121" s="16"/>
      <c r="Q121" s="16"/>
      <c r="R121" s="58"/>
      <c r="S121" s="58"/>
      <c r="T121" s="58"/>
    </row>
    <row r="122" spans="1:20" ht="21.75">
      <c r="A122" s="16"/>
      <c r="B122" s="16"/>
      <c r="C122" s="16"/>
      <c r="D122" s="17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58"/>
      <c r="S122" s="58"/>
      <c r="T122" s="58"/>
    </row>
    <row r="123" spans="1:20" ht="21.75">
      <c r="A123" s="16"/>
      <c r="B123" s="27"/>
      <c r="C123" s="27"/>
      <c r="D123" s="17"/>
      <c r="E123" s="17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58"/>
      <c r="S123" s="58"/>
      <c r="T123" s="58"/>
    </row>
    <row r="124" spans="1:20" ht="21.75">
      <c r="A124" s="16"/>
      <c r="B124" s="17"/>
      <c r="C124" s="17"/>
      <c r="D124" s="17"/>
      <c r="E124" s="17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58"/>
      <c r="S124" s="58"/>
      <c r="T124" s="58"/>
    </row>
    <row r="125" spans="1:20" ht="21.75">
      <c r="A125" s="16"/>
      <c r="B125" s="17"/>
      <c r="C125" s="17"/>
      <c r="D125" s="17"/>
      <c r="E125" s="17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58"/>
      <c r="S125" s="58"/>
      <c r="T125" s="58"/>
    </row>
    <row r="126" spans="1:20" ht="21.75">
      <c r="A126" s="16"/>
      <c r="B126" s="21"/>
      <c r="C126" s="21"/>
      <c r="D126" s="17"/>
      <c r="E126" s="17"/>
      <c r="F126" s="16"/>
      <c r="G126" s="18"/>
      <c r="H126" s="19"/>
      <c r="I126" s="19"/>
      <c r="J126" s="19"/>
      <c r="K126" s="19"/>
      <c r="L126" s="16"/>
      <c r="M126" s="16"/>
      <c r="N126" s="16"/>
      <c r="O126" s="16"/>
      <c r="P126" s="16"/>
      <c r="Q126" s="16"/>
      <c r="R126" s="58"/>
      <c r="S126" s="58"/>
      <c r="T126" s="58"/>
    </row>
    <row r="127" spans="1:20" ht="21.75">
      <c r="A127" s="16"/>
      <c r="B127" s="17"/>
      <c r="C127" s="17"/>
      <c r="D127" s="17"/>
      <c r="E127" s="17"/>
      <c r="F127" s="16"/>
      <c r="G127" s="18"/>
      <c r="H127" s="19"/>
      <c r="I127" s="19"/>
      <c r="J127" s="19"/>
      <c r="K127" s="19"/>
      <c r="L127" s="16"/>
      <c r="M127" s="16"/>
      <c r="N127" s="16"/>
      <c r="O127" s="16"/>
      <c r="P127" s="16"/>
      <c r="Q127" s="16"/>
      <c r="R127" s="58"/>
      <c r="S127" s="58"/>
      <c r="T127" s="58"/>
    </row>
    <row r="128" spans="1:20" ht="21.75">
      <c r="A128" s="16"/>
      <c r="B128" s="20"/>
      <c r="C128" s="20"/>
      <c r="D128" s="17"/>
      <c r="E128" s="17"/>
      <c r="F128" s="16"/>
      <c r="G128" s="18"/>
      <c r="H128" s="19"/>
      <c r="I128" s="19"/>
      <c r="J128" s="19"/>
      <c r="K128" s="19"/>
      <c r="L128" s="16"/>
      <c r="M128" s="16"/>
      <c r="N128" s="16"/>
      <c r="O128" s="16"/>
      <c r="P128" s="16"/>
      <c r="Q128" s="16"/>
      <c r="R128" s="58"/>
      <c r="S128" s="58"/>
      <c r="T128" s="58"/>
    </row>
    <row r="129" spans="1:20" ht="21.75">
      <c r="A129" s="16"/>
      <c r="B129" s="20"/>
      <c r="C129" s="20"/>
      <c r="D129" s="17"/>
      <c r="E129" s="17"/>
      <c r="F129" s="16"/>
      <c r="G129" s="18"/>
      <c r="H129" s="19"/>
      <c r="I129" s="19"/>
      <c r="J129" s="19"/>
      <c r="K129" s="19"/>
      <c r="L129" s="16"/>
      <c r="M129" s="16"/>
      <c r="N129" s="16"/>
      <c r="O129" s="16"/>
      <c r="P129" s="16"/>
      <c r="Q129" s="16"/>
      <c r="R129" s="58"/>
      <c r="S129" s="58"/>
      <c r="T129" s="58"/>
    </row>
    <row r="130" spans="1:20" ht="21.75">
      <c r="A130" s="16"/>
      <c r="B130" s="21"/>
      <c r="C130" s="21"/>
      <c r="D130" s="17"/>
      <c r="E130" s="17"/>
      <c r="F130" s="16"/>
      <c r="G130" s="18"/>
      <c r="H130" s="19"/>
      <c r="I130" s="19"/>
      <c r="J130" s="19"/>
      <c r="K130" s="19"/>
      <c r="L130" s="18"/>
      <c r="M130" s="18"/>
      <c r="N130" s="18"/>
      <c r="O130" s="18"/>
      <c r="P130" s="16"/>
      <c r="Q130" s="16"/>
      <c r="R130" s="58"/>
      <c r="S130" s="58"/>
      <c r="T130" s="58"/>
    </row>
    <row r="131" spans="1:20" ht="21.75">
      <c r="A131" s="16"/>
      <c r="B131" s="17"/>
      <c r="C131" s="17"/>
      <c r="D131" s="17"/>
      <c r="E131" s="17"/>
      <c r="F131" s="16"/>
      <c r="G131" s="18"/>
      <c r="H131" s="19"/>
      <c r="I131" s="19"/>
      <c r="J131" s="19"/>
      <c r="K131" s="19"/>
      <c r="L131" s="16"/>
      <c r="M131" s="16"/>
      <c r="N131" s="16"/>
      <c r="O131" s="16"/>
      <c r="P131" s="16"/>
      <c r="Q131" s="16"/>
      <c r="R131" s="31"/>
      <c r="S131" s="58"/>
      <c r="T131" s="58"/>
    </row>
    <row r="132" spans="1:20" ht="21.75">
      <c r="A132" s="16"/>
      <c r="B132" s="17"/>
      <c r="C132" s="17"/>
      <c r="D132" s="17"/>
      <c r="E132" s="17"/>
      <c r="F132" s="16"/>
      <c r="G132" s="18"/>
      <c r="H132" s="19"/>
      <c r="I132" s="19"/>
      <c r="J132" s="19"/>
      <c r="K132" s="19"/>
      <c r="L132" s="16"/>
      <c r="M132" s="16"/>
      <c r="N132" s="16"/>
      <c r="O132" s="16"/>
      <c r="P132" s="16"/>
      <c r="Q132" s="16"/>
      <c r="R132" s="58"/>
      <c r="S132" s="58"/>
      <c r="T132" s="58"/>
    </row>
    <row r="133" spans="1:20" ht="21.75">
      <c r="A133" s="16"/>
      <c r="B133" s="20"/>
      <c r="C133" s="20"/>
      <c r="D133" s="17"/>
      <c r="E133" s="17"/>
      <c r="F133" s="16"/>
      <c r="G133" s="18"/>
      <c r="H133" s="19"/>
      <c r="I133" s="19"/>
      <c r="J133" s="19"/>
      <c r="K133" s="19"/>
      <c r="L133" s="16"/>
      <c r="M133" s="16"/>
      <c r="N133" s="16"/>
      <c r="O133" s="16"/>
      <c r="P133" s="16"/>
      <c r="Q133" s="16"/>
      <c r="R133" s="58"/>
      <c r="S133" s="58"/>
      <c r="T133" s="58"/>
    </row>
    <row r="134" spans="1:20" ht="21.75">
      <c r="A134" s="16"/>
      <c r="B134" s="20"/>
      <c r="C134" s="20"/>
      <c r="D134" s="17"/>
      <c r="E134" s="17"/>
      <c r="F134" s="16"/>
      <c r="G134" s="18"/>
      <c r="H134" s="19"/>
      <c r="I134" s="19"/>
      <c r="J134" s="19"/>
      <c r="K134" s="19"/>
      <c r="L134" s="16"/>
      <c r="M134" s="16"/>
      <c r="N134" s="16"/>
      <c r="O134" s="16"/>
      <c r="P134" s="16"/>
      <c r="Q134" s="16"/>
      <c r="R134" s="58"/>
      <c r="S134" s="58"/>
      <c r="T134" s="58"/>
    </row>
    <row r="135" spans="1:20" ht="21.75">
      <c r="A135" s="16"/>
      <c r="B135" s="21"/>
      <c r="C135" s="21"/>
      <c r="D135" s="17"/>
      <c r="E135" s="17"/>
      <c r="F135" s="16"/>
      <c r="G135" s="18"/>
      <c r="H135" s="19"/>
      <c r="I135" s="19"/>
      <c r="J135" s="19"/>
      <c r="K135" s="19"/>
      <c r="L135" s="18"/>
      <c r="M135" s="18"/>
      <c r="N135" s="18"/>
      <c r="O135" s="18"/>
      <c r="P135" s="16"/>
      <c r="Q135" s="16"/>
      <c r="R135" s="58"/>
      <c r="S135" s="58"/>
      <c r="T135" s="58"/>
    </row>
    <row r="136" spans="1:20" ht="21.75">
      <c r="A136" s="16"/>
      <c r="B136" s="17"/>
      <c r="C136" s="17"/>
      <c r="D136" s="17"/>
      <c r="E136" s="17"/>
      <c r="F136" s="16"/>
      <c r="G136" s="18"/>
      <c r="H136" s="19"/>
      <c r="I136" s="19"/>
      <c r="J136" s="19"/>
      <c r="K136" s="19"/>
      <c r="L136" s="16"/>
      <c r="M136" s="16"/>
      <c r="N136" s="16"/>
      <c r="O136" s="16"/>
      <c r="P136" s="16"/>
      <c r="Q136" s="16"/>
      <c r="R136" s="58"/>
      <c r="S136" s="58"/>
      <c r="T136" s="58"/>
    </row>
    <row r="137" spans="1:20" ht="21.75">
      <c r="A137" s="21"/>
      <c r="B137" s="21"/>
      <c r="C137" s="21"/>
      <c r="D137" s="21"/>
      <c r="E137" s="21"/>
      <c r="F137" s="21"/>
      <c r="G137" s="18"/>
      <c r="H137" s="19"/>
      <c r="I137" s="19"/>
      <c r="J137" s="19"/>
      <c r="K137" s="19"/>
      <c r="L137" s="16"/>
      <c r="M137" s="16"/>
      <c r="N137" s="16"/>
      <c r="O137" s="16"/>
      <c r="P137" s="16"/>
      <c r="Q137" s="16"/>
      <c r="R137" s="58"/>
      <c r="S137" s="58"/>
      <c r="T137" s="58"/>
    </row>
    <row r="138" spans="1:20" ht="21.75">
      <c r="A138" s="16"/>
      <c r="B138" s="16"/>
      <c r="C138" s="16"/>
      <c r="D138" s="17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58"/>
      <c r="S138" s="58"/>
      <c r="T138" s="58"/>
    </row>
    <row r="139" spans="1:20" ht="21.75">
      <c r="A139" s="58"/>
      <c r="B139" s="2"/>
      <c r="C139" s="2"/>
      <c r="D139" s="58"/>
      <c r="E139" s="58"/>
      <c r="F139" s="58"/>
      <c r="G139" s="30"/>
      <c r="H139" s="58"/>
      <c r="I139" s="58"/>
      <c r="J139" s="58"/>
      <c r="K139" s="58"/>
      <c r="L139" s="58"/>
      <c r="M139" s="58"/>
      <c r="N139" s="58"/>
      <c r="O139" s="58"/>
      <c r="P139" s="31"/>
      <c r="Q139" s="16"/>
      <c r="R139" s="58"/>
      <c r="S139" s="58"/>
      <c r="T139" s="58"/>
    </row>
    <row r="140" spans="1:20" ht="21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16"/>
      <c r="R140" s="58"/>
      <c r="S140" s="58"/>
      <c r="T140" s="58"/>
    </row>
    <row r="141" spans="1:20" ht="21.75">
      <c r="A141" s="58"/>
      <c r="B141" s="33"/>
      <c r="C141" s="33"/>
      <c r="D141" s="55"/>
      <c r="E141" s="56"/>
      <c r="F141" s="16"/>
      <c r="G141" s="29"/>
      <c r="H141" s="35"/>
      <c r="I141" s="19"/>
      <c r="J141" s="19"/>
      <c r="K141" s="19"/>
      <c r="L141" s="18"/>
      <c r="M141" s="18"/>
      <c r="N141" s="18"/>
      <c r="O141" s="18"/>
      <c r="P141" s="58"/>
      <c r="Q141" s="16"/>
      <c r="R141" s="58"/>
      <c r="S141" s="58"/>
      <c r="T141" s="58"/>
    </row>
    <row r="142" spans="1:20" ht="21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16"/>
      <c r="R142" s="58"/>
      <c r="S142" s="58"/>
      <c r="T142" s="58"/>
    </row>
    <row r="143" spans="1:20" ht="21.75">
      <c r="A143" s="58"/>
      <c r="B143" s="8"/>
      <c r="C143" s="8"/>
      <c r="D143" s="2"/>
      <c r="E143" s="2"/>
      <c r="F143" s="58"/>
      <c r="G143" s="5"/>
      <c r="H143" s="6"/>
      <c r="I143" s="6"/>
      <c r="J143" s="6"/>
      <c r="K143" s="6"/>
      <c r="L143" s="58"/>
      <c r="M143" s="58"/>
      <c r="N143" s="58"/>
      <c r="O143" s="58"/>
      <c r="P143" s="58"/>
      <c r="Q143" s="16"/>
      <c r="R143" s="58"/>
      <c r="S143" s="58"/>
      <c r="T143" s="58"/>
    </row>
    <row r="144" spans="1:20" ht="21.75">
      <c r="A144" s="58"/>
      <c r="B144" s="8"/>
      <c r="C144" s="8"/>
      <c r="D144" s="2"/>
      <c r="E144" s="2"/>
      <c r="F144" s="58"/>
      <c r="G144" s="5"/>
      <c r="H144" s="6"/>
      <c r="I144" s="6"/>
      <c r="J144" s="6"/>
      <c r="K144" s="6"/>
      <c r="L144" s="58"/>
      <c r="M144" s="58"/>
      <c r="N144" s="58"/>
      <c r="O144" s="58"/>
      <c r="P144" s="58"/>
      <c r="Q144" s="16"/>
      <c r="R144" s="58"/>
      <c r="S144" s="58"/>
      <c r="T144" s="58"/>
    </row>
    <row r="145" spans="1:20" ht="21.75">
      <c r="A145" s="58"/>
      <c r="B145" s="11"/>
      <c r="C145" s="11"/>
      <c r="D145" s="2"/>
      <c r="E145" s="2"/>
      <c r="F145" s="58"/>
      <c r="G145" s="5"/>
      <c r="H145" s="6"/>
      <c r="I145" s="6"/>
      <c r="J145" s="6"/>
      <c r="K145" s="6"/>
      <c r="L145" s="58"/>
      <c r="M145" s="58"/>
      <c r="N145" s="58"/>
      <c r="O145" s="58"/>
      <c r="P145" s="58"/>
      <c r="Q145" s="16"/>
      <c r="R145" s="58"/>
      <c r="S145" s="58"/>
      <c r="T145" s="58"/>
    </row>
    <row r="146" spans="1:20" ht="21.75">
      <c r="A146" s="58"/>
      <c r="B146" s="39"/>
      <c r="C146" s="39"/>
      <c r="D146" s="15"/>
      <c r="E146" s="2"/>
      <c r="F146" s="58"/>
      <c r="G146" s="5"/>
      <c r="H146" s="6"/>
      <c r="I146" s="6"/>
      <c r="J146" s="6"/>
      <c r="K146" s="6"/>
      <c r="L146" s="58"/>
      <c r="M146" s="58"/>
      <c r="N146" s="58"/>
      <c r="O146" s="58"/>
      <c r="P146" s="58"/>
      <c r="Q146" s="16"/>
      <c r="R146" s="58"/>
      <c r="S146" s="58"/>
      <c r="T146" s="58"/>
    </row>
    <row r="147" spans="1:20" ht="24" customHeight="1">
      <c r="A147" s="58"/>
      <c r="B147" s="12"/>
      <c r="C147" s="12"/>
      <c r="D147" s="34"/>
      <c r="E147" s="2"/>
      <c r="F147" s="58"/>
      <c r="G147" s="5"/>
      <c r="H147" s="6"/>
      <c r="I147" s="6"/>
      <c r="J147" s="6"/>
      <c r="K147" s="6"/>
      <c r="L147" s="5"/>
      <c r="M147" s="5"/>
      <c r="N147" s="5"/>
      <c r="O147" s="5"/>
      <c r="P147" s="58"/>
      <c r="Q147" s="16"/>
      <c r="R147" s="58"/>
      <c r="S147" s="58"/>
      <c r="T147" s="58"/>
    </row>
    <row r="148" spans="1:20" ht="26.25" customHeight="1">
      <c r="A148" s="40"/>
      <c r="B148" s="2"/>
      <c r="C148" s="2"/>
      <c r="D148" s="15"/>
      <c r="E148" s="2"/>
      <c r="F148" s="2"/>
      <c r="G148" s="5"/>
      <c r="H148" s="6"/>
      <c r="I148" s="6"/>
      <c r="J148" s="6"/>
      <c r="K148" s="6"/>
      <c r="L148" s="58"/>
      <c r="M148" s="58"/>
      <c r="N148" s="58"/>
      <c r="O148" s="58"/>
      <c r="P148" s="58"/>
      <c r="Q148" s="16"/>
      <c r="R148" s="58"/>
      <c r="S148" s="58"/>
      <c r="T148" s="58"/>
    </row>
    <row r="149" spans="1:20" ht="21.75">
      <c r="A149" s="58"/>
      <c r="B149" s="2"/>
      <c r="C149" s="2"/>
      <c r="D149" s="2"/>
      <c r="E149" s="2"/>
      <c r="F149" s="58"/>
      <c r="G149" s="5"/>
      <c r="H149" s="6"/>
      <c r="I149" s="6"/>
      <c r="J149" s="6"/>
      <c r="K149" s="6"/>
      <c r="L149" s="58"/>
      <c r="M149" s="58"/>
      <c r="N149" s="58"/>
      <c r="O149" s="58"/>
      <c r="P149" s="58"/>
      <c r="Q149" s="31"/>
      <c r="R149" s="58"/>
      <c r="S149" s="58"/>
      <c r="T149" s="58"/>
    </row>
    <row r="150" spans="1:20" ht="23.25" customHeight="1">
      <c r="A150" s="58"/>
      <c r="B150" s="2"/>
      <c r="C150" s="2"/>
      <c r="D150" s="15"/>
      <c r="E150" s="2"/>
      <c r="F150" s="58"/>
      <c r="G150" s="5"/>
      <c r="H150" s="6"/>
      <c r="I150" s="6"/>
      <c r="J150" s="6"/>
      <c r="K150" s="6"/>
      <c r="L150" s="58"/>
      <c r="M150" s="58"/>
      <c r="N150" s="58"/>
      <c r="O150" s="58"/>
      <c r="P150" s="58"/>
      <c r="Q150" s="58"/>
      <c r="R150" s="58"/>
      <c r="S150" s="58"/>
      <c r="T150" s="58"/>
    </row>
    <row r="151" spans="1:20" ht="21.75">
      <c r="A151" s="58"/>
      <c r="B151" s="37"/>
      <c r="C151" s="37"/>
      <c r="D151" s="2"/>
      <c r="E151" s="2"/>
      <c r="F151" s="58"/>
      <c r="G151" s="5"/>
      <c r="H151" s="6"/>
      <c r="I151" s="6"/>
      <c r="J151" s="6"/>
      <c r="K151" s="6"/>
      <c r="L151" s="58"/>
      <c r="M151" s="58"/>
      <c r="N151" s="58"/>
      <c r="O151" s="58"/>
      <c r="P151" s="58"/>
      <c r="Q151" s="58"/>
      <c r="R151" s="58"/>
      <c r="S151" s="58"/>
      <c r="T151" s="58"/>
    </row>
    <row r="152" spans="1:20" ht="21.75">
      <c r="A152" s="58"/>
      <c r="B152" s="32"/>
      <c r="C152" s="32"/>
      <c r="D152" s="38"/>
      <c r="E152" s="2"/>
      <c r="F152" s="58"/>
      <c r="G152" s="5"/>
      <c r="H152" s="6"/>
      <c r="I152" s="6"/>
      <c r="J152" s="6"/>
      <c r="K152" s="6"/>
      <c r="L152" s="5"/>
      <c r="M152" s="5"/>
      <c r="N152" s="5"/>
      <c r="O152" s="5"/>
      <c r="P152" s="58"/>
      <c r="Q152" s="58"/>
      <c r="R152" s="58"/>
      <c r="S152" s="58"/>
      <c r="T152" s="58"/>
    </row>
    <row r="153" spans="1:20" ht="24" customHeight="1">
      <c r="A153" s="58"/>
      <c r="B153" s="41"/>
      <c r="C153" s="41"/>
      <c r="D153" s="2"/>
      <c r="E153" s="2"/>
      <c r="F153" s="58"/>
      <c r="G153" s="5"/>
      <c r="H153" s="6"/>
      <c r="I153" s="6"/>
      <c r="J153" s="6"/>
      <c r="K153" s="6"/>
      <c r="L153" s="58"/>
      <c r="M153" s="58"/>
      <c r="N153" s="58"/>
      <c r="O153" s="58"/>
      <c r="P153" s="58"/>
      <c r="Q153" s="58"/>
      <c r="R153" s="58"/>
      <c r="S153" s="58"/>
      <c r="T153" s="58"/>
    </row>
    <row r="154" spans="1:20" ht="26.25" customHeight="1">
      <c r="A154" s="15"/>
      <c r="B154" s="15"/>
      <c r="C154" s="15"/>
      <c r="D154" s="15"/>
      <c r="E154" s="15"/>
      <c r="F154" s="15"/>
      <c r="G154" s="5"/>
      <c r="H154" s="6"/>
      <c r="I154" s="6"/>
      <c r="J154" s="6"/>
      <c r="K154" s="6"/>
      <c r="L154" s="58"/>
      <c r="M154" s="58"/>
      <c r="N154" s="58"/>
      <c r="O154" s="58"/>
      <c r="P154" s="58"/>
      <c r="Q154" s="58"/>
      <c r="R154" s="58"/>
      <c r="S154" s="58"/>
      <c r="T154" s="58"/>
    </row>
    <row r="155" spans="1:20" ht="21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21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ht="21.75">
      <c r="A157" s="58"/>
      <c r="B157" s="2"/>
      <c r="C157" s="2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</row>
    <row r="158" spans="1:20" ht="24" customHeight="1">
      <c r="A158" s="58"/>
      <c r="B158" s="8"/>
      <c r="C158" s="8"/>
      <c r="D158" s="2"/>
      <c r="E158" s="2"/>
      <c r="F158" s="58"/>
      <c r="G158" s="5"/>
      <c r="H158" s="6"/>
      <c r="I158" s="6"/>
      <c r="J158" s="6"/>
      <c r="K158" s="6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25.5" customHeight="1">
      <c r="A159" s="58"/>
      <c r="B159" s="15"/>
      <c r="C159" s="15"/>
      <c r="D159" s="15"/>
      <c r="E159" s="2"/>
      <c r="F159" s="58"/>
      <c r="G159" s="5"/>
      <c r="H159" s="6"/>
      <c r="I159" s="6"/>
      <c r="J159" s="6"/>
      <c r="K159" s="6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21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21.75">
      <c r="A161" s="58"/>
      <c r="B161" s="8"/>
      <c r="C161" s="8"/>
      <c r="D161" s="15"/>
      <c r="E161" s="2"/>
      <c r="F161" s="2"/>
      <c r="G161" s="5"/>
      <c r="H161" s="6"/>
      <c r="I161" s="6"/>
      <c r="J161" s="6"/>
      <c r="K161" s="6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21.75">
      <c r="A162" s="58"/>
      <c r="B162" s="42"/>
      <c r="C162" s="42"/>
      <c r="D162" s="2"/>
      <c r="E162" s="2"/>
      <c r="F162" s="58"/>
      <c r="G162" s="5"/>
      <c r="H162" s="6"/>
      <c r="I162" s="6"/>
      <c r="J162" s="6"/>
      <c r="K162" s="6"/>
      <c r="L162" s="58"/>
      <c r="M162" s="58"/>
      <c r="N162" s="58"/>
      <c r="O162" s="58"/>
      <c r="P162" s="58"/>
      <c r="Q162" s="58"/>
      <c r="R162" s="58"/>
      <c r="S162" s="58"/>
      <c r="T162" s="58"/>
    </row>
    <row r="163" spans="1:20" ht="23.25" customHeight="1">
      <c r="A163" s="58"/>
      <c r="B163" s="34"/>
      <c r="C163" s="34"/>
      <c r="D163" s="15"/>
      <c r="E163" s="2"/>
      <c r="F163" s="58"/>
      <c r="G163" s="5"/>
      <c r="H163" s="6"/>
      <c r="I163" s="6"/>
      <c r="J163" s="6"/>
      <c r="K163" s="6"/>
      <c r="L163" s="58"/>
      <c r="M163" s="58"/>
      <c r="N163" s="58"/>
      <c r="O163" s="58"/>
      <c r="P163" s="58"/>
      <c r="Q163" s="58"/>
      <c r="R163" s="58"/>
      <c r="S163" s="58"/>
      <c r="T163" s="58"/>
    </row>
    <row r="164" spans="1:20" ht="21.75">
      <c r="A164" s="2"/>
      <c r="B164" s="2"/>
      <c r="C164" s="2"/>
      <c r="D164" s="2"/>
      <c r="E164" s="2"/>
      <c r="F164" s="2"/>
      <c r="G164" s="36"/>
      <c r="H164" s="2"/>
      <c r="I164" s="2"/>
      <c r="J164" s="2"/>
      <c r="K164" s="2"/>
      <c r="L164" s="2"/>
      <c r="M164" s="2"/>
      <c r="N164" s="2"/>
      <c r="O164" s="2"/>
      <c r="P164" s="2"/>
      <c r="Q164" s="58"/>
      <c r="R164" s="58"/>
      <c r="S164" s="58"/>
      <c r="T164" s="58"/>
    </row>
    <row r="165" spans="17:20" ht="21.75">
      <c r="Q165" s="58"/>
      <c r="R165" s="58"/>
      <c r="S165" s="58"/>
      <c r="T165" s="58"/>
    </row>
    <row r="166" spans="17:20" ht="21.75">
      <c r="Q166" s="58"/>
      <c r="R166" s="58"/>
      <c r="S166" s="58"/>
      <c r="T166" s="58"/>
    </row>
    <row r="167" spans="17:20" ht="21.75">
      <c r="Q167" s="58"/>
      <c r="R167" s="58"/>
      <c r="S167" s="58"/>
      <c r="T167" s="58"/>
    </row>
    <row r="168" spans="17:20" ht="21.75">
      <c r="Q168" s="58"/>
      <c r="R168" s="58"/>
      <c r="S168" s="58"/>
      <c r="T168" s="58"/>
    </row>
    <row r="169" spans="17:20" ht="21.75">
      <c r="Q169" s="58"/>
      <c r="R169" s="58"/>
      <c r="S169" s="58"/>
      <c r="T169" s="58"/>
    </row>
    <row r="170" spans="17:20" ht="21.75">
      <c r="Q170" s="58"/>
      <c r="R170" s="58"/>
      <c r="S170" s="58"/>
      <c r="T170" s="58"/>
    </row>
    <row r="171" spans="17:20" ht="21.75">
      <c r="Q171" s="58"/>
      <c r="R171" s="58"/>
      <c r="S171" s="58"/>
      <c r="T171" s="58"/>
    </row>
    <row r="172" spans="17:20" ht="21.75">
      <c r="Q172" s="58"/>
      <c r="R172" s="58"/>
      <c r="S172" s="58"/>
      <c r="T172" s="58"/>
    </row>
    <row r="173" spans="17:20" ht="21.75">
      <c r="Q173" s="58"/>
      <c r="R173" s="58"/>
      <c r="S173" s="58"/>
      <c r="T173" s="58"/>
    </row>
    <row r="174" spans="17:20" ht="21.75">
      <c r="Q174" s="2"/>
      <c r="R174" s="58"/>
      <c r="S174" s="58"/>
      <c r="T174" s="58"/>
    </row>
  </sheetData>
  <sheetProtection/>
  <mergeCells count="51">
    <mergeCell ref="P37:P38"/>
    <mergeCell ref="Q37:Q38"/>
    <mergeCell ref="R37:R38"/>
    <mergeCell ref="S37:S38"/>
    <mergeCell ref="T37:T38"/>
    <mergeCell ref="K37:K38"/>
    <mergeCell ref="L37:L38"/>
    <mergeCell ref="M37:M38"/>
    <mergeCell ref="N37:N38"/>
    <mergeCell ref="O37:O38"/>
    <mergeCell ref="A56:A58"/>
    <mergeCell ref="D56:D58"/>
    <mergeCell ref="A37:A38"/>
    <mergeCell ref="B37:B38"/>
    <mergeCell ref="C37:C38"/>
    <mergeCell ref="D37:D38"/>
    <mergeCell ref="C40:C41"/>
    <mergeCell ref="T4:T6"/>
    <mergeCell ref="P4:P6"/>
    <mergeCell ref="Q4:Q6"/>
    <mergeCell ref="I5:I6"/>
    <mergeCell ref="J5:J6"/>
    <mergeCell ref="K5:K6"/>
    <mergeCell ref="S4:S6"/>
    <mergeCell ref="R4:R6"/>
    <mergeCell ref="L4:L6"/>
    <mergeCell ref="A4:A6"/>
    <mergeCell ref="B4:B6"/>
    <mergeCell ref="C4:C6"/>
    <mergeCell ref="F4:F6"/>
    <mergeCell ref="G4:G6"/>
    <mergeCell ref="H5:H6"/>
    <mergeCell ref="D4:D6"/>
    <mergeCell ref="E4:E6"/>
    <mergeCell ref="H4:K4"/>
    <mergeCell ref="C97:F97"/>
    <mergeCell ref="B93:F93"/>
    <mergeCell ref="B94:F94"/>
    <mergeCell ref="B95:F95"/>
    <mergeCell ref="A1:P1"/>
    <mergeCell ref="M4:O5"/>
    <mergeCell ref="A3:H3"/>
    <mergeCell ref="J3:P3"/>
    <mergeCell ref="B2:K2"/>
    <mergeCell ref="O2:U2"/>
    <mergeCell ref="E37:E38"/>
    <mergeCell ref="F37:F38"/>
    <mergeCell ref="G37:G38"/>
    <mergeCell ref="H37:H38"/>
    <mergeCell ref="I37:I38"/>
    <mergeCell ref="J37:J38"/>
  </mergeCells>
  <printOptions/>
  <pageMargins left="0.6299212598425197" right="0.2362204724409449" top="0.7480314960629921" bottom="0.3937007874015748" header="0.31496062992125984" footer="0.31496062992125984"/>
  <pageSetup horizontalDpi="600" verticalDpi="600" orientation="landscape" paperSize="9" scale="85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39"/>
  <sheetViews>
    <sheetView zoomScale="70" zoomScaleNormal="70" zoomScalePageLayoutView="0" workbookViewId="0" topLeftCell="A25">
      <selection activeCell="A15" sqref="A15:IV15"/>
    </sheetView>
  </sheetViews>
  <sheetFormatPr defaultColWidth="9.140625" defaultRowHeight="15"/>
  <cols>
    <col min="1" max="1" width="5.28125" style="9" customWidth="1"/>
    <col min="2" max="2" width="22.8515625" style="9" customWidth="1"/>
    <col min="3" max="3" width="16.57421875" style="9" customWidth="1"/>
    <col min="4" max="4" width="15.00390625" style="9" customWidth="1"/>
    <col min="5" max="5" width="9.421875" style="9" customWidth="1"/>
    <col min="6" max="6" width="12.8515625" style="9" customWidth="1"/>
    <col min="7" max="7" width="8.7109375" style="9" customWidth="1"/>
    <col min="8" max="8" width="8.8515625" style="9" customWidth="1"/>
    <col min="9" max="9" width="8.57421875" style="9" customWidth="1"/>
    <col min="10" max="10" width="9.00390625" style="9" customWidth="1"/>
    <col min="11" max="11" width="8.57421875" style="9" customWidth="1"/>
    <col min="12" max="12" width="6.8515625" style="9" customWidth="1"/>
    <col min="13" max="13" width="5.421875" style="9" customWidth="1"/>
    <col min="14" max="15" width="5.28125" style="9" customWidth="1"/>
    <col min="16" max="16384" width="9.00390625" style="9" customWidth="1"/>
  </cols>
  <sheetData>
    <row r="1" spans="1:23" ht="27" customHeight="1">
      <c r="A1" s="571" t="s">
        <v>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W1" s="7"/>
    </row>
    <row r="2" spans="1:23" ht="26.25" customHeight="1">
      <c r="A2" s="14"/>
      <c r="B2" s="572" t="s">
        <v>15</v>
      </c>
      <c r="C2" s="572"/>
      <c r="D2" s="572"/>
      <c r="E2" s="572"/>
      <c r="F2" s="572"/>
      <c r="G2" s="572"/>
      <c r="H2" s="572"/>
      <c r="I2" s="572"/>
      <c r="J2" s="572"/>
      <c r="K2" s="572"/>
      <c r="L2" s="10"/>
      <c r="M2" s="10"/>
      <c r="N2" s="10"/>
      <c r="O2" s="573"/>
      <c r="P2" s="573"/>
      <c r="Q2" s="573"/>
      <c r="R2" s="573"/>
      <c r="S2" s="573"/>
      <c r="T2" s="573"/>
      <c r="U2" s="573"/>
      <c r="W2" s="7"/>
    </row>
    <row r="3" spans="1:17" s="4" customFormat="1" ht="18.75" customHeight="1">
      <c r="A3" s="573"/>
      <c r="B3" s="573"/>
      <c r="C3" s="573"/>
      <c r="D3" s="573"/>
      <c r="E3" s="573"/>
      <c r="F3" s="573"/>
      <c r="G3" s="573"/>
      <c r="H3" s="573"/>
      <c r="I3" s="3"/>
      <c r="J3" s="573"/>
      <c r="K3" s="573"/>
      <c r="L3" s="573"/>
      <c r="M3" s="573"/>
      <c r="N3" s="573"/>
      <c r="O3" s="573"/>
      <c r="P3" s="573"/>
      <c r="Q3" s="69"/>
    </row>
    <row r="4" spans="1:20" s="1" customFormat="1" ht="19.5" customHeight="1">
      <c r="A4" s="574" t="s">
        <v>0</v>
      </c>
      <c r="B4" s="574" t="s">
        <v>12</v>
      </c>
      <c r="C4" s="577" t="s">
        <v>18</v>
      </c>
      <c r="D4" s="574" t="s">
        <v>13</v>
      </c>
      <c r="E4" s="574" t="s">
        <v>1</v>
      </c>
      <c r="F4" s="556" t="s">
        <v>8</v>
      </c>
      <c r="G4" s="574" t="s">
        <v>10</v>
      </c>
      <c r="H4" s="580" t="s">
        <v>7</v>
      </c>
      <c r="I4" s="581"/>
      <c r="J4" s="581"/>
      <c r="K4" s="581"/>
      <c r="L4" s="574" t="s">
        <v>11</v>
      </c>
      <c r="M4" s="565" t="s">
        <v>19</v>
      </c>
      <c r="N4" s="566"/>
      <c r="O4" s="567"/>
      <c r="P4" s="574" t="s">
        <v>6</v>
      </c>
      <c r="Q4" s="574" t="s">
        <v>28</v>
      </c>
      <c r="R4" s="556" t="s">
        <v>17</v>
      </c>
      <c r="S4" s="556" t="s">
        <v>29</v>
      </c>
      <c r="T4" s="556" t="s">
        <v>30</v>
      </c>
    </row>
    <row r="5" spans="1:20" s="1" customFormat="1" ht="21.75" customHeight="1">
      <c r="A5" s="575"/>
      <c r="B5" s="575"/>
      <c r="C5" s="578"/>
      <c r="D5" s="575"/>
      <c r="E5" s="575"/>
      <c r="F5" s="557"/>
      <c r="G5" s="575"/>
      <c r="H5" s="556" t="s">
        <v>2</v>
      </c>
      <c r="I5" s="556" t="s">
        <v>3</v>
      </c>
      <c r="J5" s="556" t="s">
        <v>4</v>
      </c>
      <c r="K5" s="556" t="s">
        <v>5</v>
      </c>
      <c r="L5" s="575"/>
      <c r="M5" s="568"/>
      <c r="N5" s="569"/>
      <c r="O5" s="570"/>
      <c r="P5" s="575"/>
      <c r="Q5" s="575"/>
      <c r="R5" s="557"/>
      <c r="S5" s="557"/>
      <c r="T5" s="557"/>
    </row>
    <row r="6" spans="1:20" ht="60" customHeight="1">
      <c r="A6" s="576"/>
      <c r="B6" s="576"/>
      <c r="C6" s="579"/>
      <c r="D6" s="576"/>
      <c r="E6" s="576"/>
      <c r="F6" s="558"/>
      <c r="G6" s="576"/>
      <c r="H6" s="558"/>
      <c r="I6" s="558"/>
      <c r="J6" s="558"/>
      <c r="K6" s="558"/>
      <c r="L6" s="576"/>
      <c r="M6" s="63" t="s">
        <v>22</v>
      </c>
      <c r="N6" s="61" t="s">
        <v>21</v>
      </c>
      <c r="O6" s="62" t="s">
        <v>20</v>
      </c>
      <c r="P6" s="576"/>
      <c r="Q6" s="576"/>
      <c r="R6" s="558"/>
      <c r="S6" s="558"/>
      <c r="T6" s="558"/>
    </row>
    <row r="7" spans="1:20" ht="21.75">
      <c r="A7" s="16"/>
      <c r="B7" s="17"/>
      <c r="C7" s="65" t="s">
        <v>913</v>
      </c>
      <c r="D7" s="16"/>
      <c r="E7" s="16"/>
      <c r="F7" s="16"/>
      <c r="G7" s="16"/>
      <c r="H7" s="16"/>
      <c r="I7" s="16"/>
      <c r="J7" s="16"/>
      <c r="K7" s="16"/>
      <c r="L7" s="16"/>
      <c r="M7" s="68" t="s">
        <v>25</v>
      </c>
      <c r="N7" s="16"/>
      <c r="O7" s="68" t="s">
        <v>25</v>
      </c>
      <c r="P7" s="16"/>
      <c r="Q7" s="16"/>
      <c r="R7" s="31"/>
      <c r="S7" s="58"/>
      <c r="T7" s="58"/>
    </row>
    <row r="8" spans="1:23" s="147" customFormat="1" ht="43.5">
      <c r="A8" s="584">
        <v>1</v>
      </c>
      <c r="B8" s="188" t="s">
        <v>368</v>
      </c>
      <c r="C8" s="189"/>
      <c r="D8" s="190"/>
      <c r="E8" s="190"/>
      <c r="F8" s="190"/>
      <c r="G8" s="191"/>
      <c r="H8" s="190"/>
      <c r="I8" s="190"/>
      <c r="J8" s="190"/>
      <c r="K8" s="190"/>
      <c r="L8" s="190"/>
      <c r="M8" s="190"/>
      <c r="N8" s="190"/>
      <c r="O8" s="190"/>
      <c r="P8" s="190" t="s">
        <v>369</v>
      </c>
      <c r="Q8" s="190" t="s">
        <v>181</v>
      </c>
      <c r="R8" s="206" t="s">
        <v>918</v>
      </c>
      <c r="S8" s="205"/>
      <c r="T8" s="187"/>
      <c r="U8" s="184"/>
      <c r="V8" s="184"/>
      <c r="W8" s="184"/>
    </row>
    <row r="9" spans="1:23" s="147" customFormat="1" ht="65.25">
      <c r="A9" s="585"/>
      <c r="B9" s="17" t="s">
        <v>370</v>
      </c>
      <c r="C9" s="17" t="s">
        <v>371</v>
      </c>
      <c r="D9" s="17" t="s">
        <v>372</v>
      </c>
      <c r="E9" s="16" t="s">
        <v>373</v>
      </c>
      <c r="F9" s="16" t="s">
        <v>374</v>
      </c>
      <c r="G9" s="29">
        <v>5000</v>
      </c>
      <c r="H9" s="16"/>
      <c r="I9" s="16"/>
      <c r="J9" s="16"/>
      <c r="K9" s="16"/>
      <c r="L9" s="16"/>
      <c r="M9" s="16"/>
      <c r="N9" s="68" t="s">
        <v>25</v>
      </c>
      <c r="O9" s="16"/>
      <c r="P9" s="16" t="s">
        <v>369</v>
      </c>
      <c r="Q9" s="16" t="s">
        <v>181</v>
      </c>
      <c r="R9" s="186"/>
      <c r="S9" s="187"/>
      <c r="T9" s="187"/>
      <c r="U9" s="184"/>
      <c r="V9" s="184"/>
      <c r="W9" s="184"/>
    </row>
    <row r="10" spans="1:23" s="147" customFormat="1" ht="87">
      <c r="A10" s="585"/>
      <c r="B10" s="17" t="s">
        <v>375</v>
      </c>
      <c r="C10" s="587"/>
      <c r="D10" s="587" t="s">
        <v>376</v>
      </c>
      <c r="E10" s="16">
        <v>80</v>
      </c>
      <c r="F10" s="23">
        <v>23468</v>
      </c>
      <c r="G10" s="29">
        <v>5000</v>
      </c>
      <c r="H10" s="16"/>
      <c r="I10" s="16"/>
      <c r="J10" s="16"/>
      <c r="K10" s="16"/>
      <c r="L10" s="16"/>
      <c r="M10" s="16"/>
      <c r="N10" s="68" t="s">
        <v>25</v>
      </c>
      <c r="O10" s="16"/>
      <c r="P10" s="16" t="s">
        <v>369</v>
      </c>
      <c r="Q10" s="16" t="s">
        <v>181</v>
      </c>
      <c r="R10" s="186"/>
      <c r="S10" s="187"/>
      <c r="T10" s="187"/>
      <c r="U10" s="184"/>
      <c r="V10" s="184"/>
      <c r="W10" s="184"/>
    </row>
    <row r="11" spans="1:23" s="147" customFormat="1" ht="152.25">
      <c r="A11" s="585"/>
      <c r="B11" s="17" t="s">
        <v>377</v>
      </c>
      <c r="C11" s="589"/>
      <c r="D11" s="589"/>
      <c r="E11" s="16">
        <v>60</v>
      </c>
      <c r="F11" s="23">
        <v>23559</v>
      </c>
      <c r="G11" s="29">
        <v>5000</v>
      </c>
      <c r="H11" s="16"/>
      <c r="I11" s="16"/>
      <c r="J11" s="16"/>
      <c r="K11" s="16"/>
      <c r="L11" s="16"/>
      <c r="M11" s="16"/>
      <c r="N11" s="68" t="s">
        <v>25</v>
      </c>
      <c r="O11" s="16"/>
      <c r="P11" s="16" t="s">
        <v>369</v>
      </c>
      <c r="Q11" s="16" t="s">
        <v>181</v>
      </c>
      <c r="R11" s="186"/>
      <c r="S11" s="187"/>
      <c r="T11" s="187"/>
      <c r="U11" s="184"/>
      <c r="V11" s="184"/>
      <c r="W11" s="184"/>
    </row>
    <row r="12" spans="1:23" s="147" customFormat="1" ht="130.5">
      <c r="A12" s="192"/>
      <c r="B12" s="193" t="s">
        <v>378</v>
      </c>
      <c r="C12" s="135"/>
      <c r="D12" s="194"/>
      <c r="E12" s="134">
        <v>100</v>
      </c>
      <c r="F12" s="134"/>
      <c r="G12" s="195">
        <v>46000</v>
      </c>
      <c r="H12" s="134"/>
      <c r="I12" s="134"/>
      <c r="J12" s="134"/>
      <c r="K12" s="134"/>
      <c r="L12" s="134"/>
      <c r="M12" s="134"/>
      <c r="N12" s="68" t="s">
        <v>25</v>
      </c>
      <c r="O12" s="134"/>
      <c r="P12" s="134" t="s">
        <v>369</v>
      </c>
      <c r="Q12" s="134" t="s">
        <v>181</v>
      </c>
      <c r="R12" s="196"/>
      <c r="S12" s="197"/>
      <c r="T12" s="197"/>
      <c r="U12" s="198"/>
      <c r="V12" s="198"/>
      <c r="W12" s="198"/>
    </row>
    <row r="13" spans="1:23" s="147" customFormat="1" ht="65.25">
      <c r="A13" s="201">
        <v>2</v>
      </c>
      <c r="B13" s="199" t="s">
        <v>379</v>
      </c>
      <c r="C13" s="200"/>
      <c r="D13" s="200"/>
      <c r="E13" s="201"/>
      <c r="F13" s="202"/>
      <c r="G13" s="203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4" t="s">
        <v>919</v>
      </c>
      <c r="S13" s="187"/>
      <c r="T13" s="187"/>
      <c r="U13" s="184"/>
      <c r="V13" s="184"/>
      <c r="W13" s="184"/>
    </row>
    <row r="14" spans="1:23" ht="108.75">
      <c r="A14" s="134"/>
      <c r="B14" s="193" t="s">
        <v>380</v>
      </c>
      <c r="C14" s="135"/>
      <c r="D14" s="194"/>
      <c r="E14" s="134">
        <v>100</v>
      </c>
      <c r="F14" s="134"/>
      <c r="G14" s="195">
        <v>20000</v>
      </c>
      <c r="H14" s="134"/>
      <c r="I14" s="134"/>
      <c r="J14" s="134"/>
      <c r="K14" s="134"/>
      <c r="L14" s="134"/>
      <c r="M14" s="134"/>
      <c r="N14" s="68" t="s">
        <v>25</v>
      </c>
      <c r="O14" s="134"/>
      <c r="P14" s="134" t="s">
        <v>369</v>
      </c>
      <c r="Q14" s="134" t="s">
        <v>181</v>
      </c>
      <c r="R14" s="196"/>
      <c r="S14" s="197"/>
      <c r="T14" s="197"/>
      <c r="U14" s="198"/>
      <c r="V14" s="198"/>
      <c r="W14" s="198"/>
    </row>
    <row r="15" spans="1:20" ht="21.75">
      <c r="A15" s="16"/>
      <c r="B15" s="17"/>
      <c r="C15" s="65" t="s">
        <v>914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8"/>
      <c r="S15" s="58"/>
      <c r="T15" s="58"/>
    </row>
    <row r="16" spans="1:23" ht="87">
      <c r="A16" s="584">
        <v>1</v>
      </c>
      <c r="B16" s="217" t="s">
        <v>381</v>
      </c>
      <c r="C16" s="217"/>
      <c r="D16" s="220" t="s">
        <v>382</v>
      </c>
      <c r="E16" s="220"/>
      <c r="F16" s="220" t="s">
        <v>383</v>
      </c>
      <c r="G16" s="219">
        <v>39450</v>
      </c>
      <c r="H16" s="218"/>
      <c r="I16" s="218"/>
      <c r="J16" s="218"/>
      <c r="K16" s="218"/>
      <c r="L16" s="218"/>
      <c r="M16" s="218"/>
      <c r="N16" s="228" t="s">
        <v>25</v>
      </c>
      <c r="O16" s="218"/>
      <c r="P16" s="218" t="s">
        <v>384</v>
      </c>
      <c r="Q16" s="218" t="s">
        <v>385</v>
      </c>
      <c r="R16" s="227" t="s">
        <v>915</v>
      </c>
      <c r="S16" s="227"/>
      <c r="T16" s="81">
        <v>23308</v>
      </c>
      <c r="U16" s="207"/>
      <c r="V16" s="207"/>
      <c r="W16" s="207"/>
    </row>
    <row r="17" spans="1:23" s="147" customFormat="1" ht="46.5" customHeight="1">
      <c r="A17" s="585"/>
      <c r="B17" s="17" t="s">
        <v>386</v>
      </c>
      <c r="C17" s="17"/>
      <c r="D17" s="134" t="s">
        <v>387</v>
      </c>
      <c r="E17" s="16">
        <v>70</v>
      </c>
      <c r="F17" s="223" t="s">
        <v>383</v>
      </c>
      <c r="G17" s="29">
        <v>19500</v>
      </c>
      <c r="H17" s="16"/>
      <c r="I17" s="16"/>
      <c r="J17" s="16"/>
      <c r="K17" s="16"/>
      <c r="L17" s="16"/>
      <c r="M17" s="16"/>
      <c r="N17" s="68" t="s">
        <v>25</v>
      </c>
      <c r="O17" s="16"/>
      <c r="P17" s="82" t="s">
        <v>388</v>
      </c>
      <c r="Q17" s="134" t="s">
        <v>385</v>
      </c>
      <c r="R17" s="215"/>
      <c r="S17" s="215"/>
      <c r="T17" s="215"/>
      <c r="U17" s="210" t="s">
        <v>389</v>
      </c>
      <c r="V17" s="210" t="s">
        <v>390</v>
      </c>
      <c r="W17" s="185"/>
    </row>
    <row r="18" spans="1:23" s="147" customFormat="1" ht="65.25">
      <c r="A18" s="585"/>
      <c r="B18" s="17" t="s">
        <v>391</v>
      </c>
      <c r="C18" s="17"/>
      <c r="D18" s="134" t="s">
        <v>392</v>
      </c>
      <c r="E18" s="16">
        <v>30</v>
      </c>
      <c r="F18" s="223" t="s">
        <v>383</v>
      </c>
      <c r="G18" s="29">
        <v>6450</v>
      </c>
      <c r="H18" s="16"/>
      <c r="I18" s="16"/>
      <c r="J18" s="16"/>
      <c r="K18" s="16"/>
      <c r="L18" s="16"/>
      <c r="M18" s="16"/>
      <c r="N18" s="68" t="s">
        <v>25</v>
      </c>
      <c r="O18" s="16"/>
      <c r="P18" s="16" t="s">
        <v>384</v>
      </c>
      <c r="Q18" s="134" t="s">
        <v>385</v>
      </c>
      <c r="R18" s="215"/>
      <c r="S18" s="215"/>
      <c r="T18" s="215"/>
      <c r="U18" s="207"/>
      <c r="V18" s="207"/>
      <c r="W18" s="185"/>
    </row>
    <row r="19" spans="1:23" s="147" customFormat="1" ht="65.25">
      <c r="A19" s="585"/>
      <c r="B19" s="117" t="s">
        <v>393</v>
      </c>
      <c r="C19" s="117"/>
      <c r="D19" s="82" t="s">
        <v>394</v>
      </c>
      <c r="E19" s="82">
        <v>120</v>
      </c>
      <c r="F19" s="223" t="s">
        <v>383</v>
      </c>
      <c r="G19" s="222">
        <v>3000</v>
      </c>
      <c r="H19" s="82"/>
      <c r="I19" s="82"/>
      <c r="J19" s="82"/>
      <c r="K19" s="82"/>
      <c r="L19" s="82"/>
      <c r="M19" s="82"/>
      <c r="N19" s="68" t="s">
        <v>25</v>
      </c>
      <c r="O19" s="82"/>
      <c r="P19" s="82" t="s">
        <v>388</v>
      </c>
      <c r="Q19" s="134" t="s">
        <v>385</v>
      </c>
      <c r="R19" s="224"/>
      <c r="S19" s="224"/>
      <c r="T19" s="224"/>
      <c r="U19" s="207"/>
      <c r="V19" s="207"/>
      <c r="W19" s="185"/>
    </row>
    <row r="20" spans="1:23" s="147" customFormat="1" ht="174">
      <c r="A20" s="16"/>
      <c r="B20" s="17" t="s">
        <v>395</v>
      </c>
      <c r="C20" s="17"/>
      <c r="D20" s="16" t="s">
        <v>396</v>
      </c>
      <c r="E20" s="16">
        <v>70</v>
      </c>
      <c r="F20" s="223" t="s">
        <v>383</v>
      </c>
      <c r="G20" s="29">
        <v>10500</v>
      </c>
      <c r="H20" s="16"/>
      <c r="I20" s="16"/>
      <c r="J20" s="16"/>
      <c r="K20" s="16"/>
      <c r="L20" s="16"/>
      <c r="M20" s="16"/>
      <c r="N20" s="68" t="s">
        <v>25</v>
      </c>
      <c r="O20" s="16"/>
      <c r="P20" s="82" t="s">
        <v>388</v>
      </c>
      <c r="Q20" s="134" t="s">
        <v>385</v>
      </c>
      <c r="R20" s="215"/>
      <c r="S20" s="215"/>
      <c r="T20" s="215"/>
      <c r="U20" s="207"/>
      <c r="V20" s="207"/>
      <c r="W20" s="185"/>
    </row>
    <row r="21" spans="1:23" s="147" customFormat="1" ht="108.75">
      <c r="A21" s="607">
        <v>2</v>
      </c>
      <c r="B21" s="217" t="s">
        <v>397</v>
      </c>
      <c r="C21" s="217"/>
      <c r="D21" s="220" t="s">
        <v>398</v>
      </c>
      <c r="E21" s="220"/>
      <c r="F21" s="221" t="s">
        <v>399</v>
      </c>
      <c r="G21" s="219"/>
      <c r="H21" s="218"/>
      <c r="I21" s="218"/>
      <c r="J21" s="218"/>
      <c r="K21" s="218"/>
      <c r="L21" s="218"/>
      <c r="M21" s="218"/>
      <c r="N21" s="228" t="s">
        <v>25</v>
      </c>
      <c r="O21" s="218"/>
      <c r="P21" s="218" t="s">
        <v>400</v>
      </c>
      <c r="Q21" s="218" t="s">
        <v>401</v>
      </c>
      <c r="R21" s="227" t="s">
        <v>917</v>
      </c>
      <c r="S21" s="227"/>
      <c r="T21" s="227"/>
      <c r="U21" s="207"/>
      <c r="V21" s="207"/>
      <c r="W21" s="185"/>
    </row>
    <row r="22" spans="1:23" s="147" customFormat="1" ht="87">
      <c r="A22" s="607"/>
      <c r="B22" s="17" t="s">
        <v>402</v>
      </c>
      <c r="C22" s="16"/>
      <c r="D22" s="16" t="s">
        <v>403</v>
      </c>
      <c r="E22" s="16">
        <v>60</v>
      </c>
      <c r="F22" s="23">
        <v>23498</v>
      </c>
      <c r="G22" s="29">
        <v>380000</v>
      </c>
      <c r="H22" s="16"/>
      <c r="I22" s="16"/>
      <c r="J22" s="16"/>
      <c r="K22" s="16"/>
      <c r="L22" s="16"/>
      <c r="M22" s="16"/>
      <c r="N22" s="68" t="s">
        <v>25</v>
      </c>
      <c r="O22" s="16"/>
      <c r="P22" s="16" t="s">
        <v>400</v>
      </c>
      <c r="Q22" s="134" t="s">
        <v>385</v>
      </c>
      <c r="R22" s="215"/>
      <c r="S22" s="224"/>
      <c r="T22" s="224"/>
      <c r="U22" s="207"/>
      <c r="V22" s="207"/>
      <c r="W22" s="185"/>
    </row>
    <row r="23" spans="1:23" s="147" customFormat="1" ht="65.25">
      <c r="A23" s="183"/>
      <c r="B23" s="17" t="s">
        <v>404</v>
      </c>
      <c r="C23" s="16"/>
      <c r="D23" s="16" t="s">
        <v>405</v>
      </c>
      <c r="E23" s="16">
        <v>40</v>
      </c>
      <c r="F23" s="23">
        <v>23529</v>
      </c>
      <c r="G23" s="29">
        <v>5000</v>
      </c>
      <c r="H23" s="16"/>
      <c r="I23" s="16"/>
      <c r="J23" s="16"/>
      <c r="K23" s="16"/>
      <c r="L23" s="16"/>
      <c r="M23" s="16"/>
      <c r="N23" s="68" t="s">
        <v>25</v>
      </c>
      <c r="O23" s="16"/>
      <c r="P23" s="16" t="s">
        <v>406</v>
      </c>
      <c r="Q23" s="134" t="s">
        <v>385</v>
      </c>
      <c r="R23" s="215"/>
      <c r="S23" s="224"/>
      <c r="T23" s="224"/>
      <c r="U23" s="207"/>
      <c r="V23" s="207"/>
      <c r="W23" s="185"/>
    </row>
    <row r="24" spans="1:23" s="147" customFormat="1" ht="66" customHeight="1">
      <c r="A24" s="183"/>
      <c r="B24" s="17" t="s">
        <v>407</v>
      </c>
      <c r="C24" s="16"/>
      <c r="D24" s="16" t="s">
        <v>408</v>
      </c>
      <c r="E24" s="16">
        <v>4</v>
      </c>
      <c r="F24" s="23" t="s">
        <v>383</v>
      </c>
      <c r="G24" s="29">
        <v>108000</v>
      </c>
      <c r="H24" s="16"/>
      <c r="I24" s="16"/>
      <c r="J24" s="16"/>
      <c r="K24" s="16"/>
      <c r="L24" s="16"/>
      <c r="M24" s="16"/>
      <c r="N24" s="68" t="s">
        <v>25</v>
      </c>
      <c r="O24" s="16"/>
      <c r="P24" s="16" t="s">
        <v>406</v>
      </c>
      <c r="Q24" s="134" t="s">
        <v>385</v>
      </c>
      <c r="R24" s="215"/>
      <c r="S24" s="224"/>
      <c r="T24" s="224"/>
      <c r="U24" s="210" t="s">
        <v>409</v>
      </c>
      <c r="V24" s="207"/>
      <c r="W24" s="185"/>
    </row>
    <row r="25" spans="1:20" s="245" customFormat="1" ht="65.25" customHeight="1">
      <c r="A25" s="574">
        <v>3</v>
      </c>
      <c r="B25" s="236" t="s">
        <v>791</v>
      </c>
      <c r="C25" s="610" t="s">
        <v>792</v>
      </c>
      <c r="D25" s="400"/>
      <c r="E25" s="233"/>
      <c r="F25" s="401" t="s">
        <v>793</v>
      </c>
      <c r="G25" s="402">
        <v>60950</v>
      </c>
      <c r="H25" s="401"/>
      <c r="I25" s="401"/>
      <c r="J25" s="255"/>
      <c r="K25" s="401"/>
      <c r="L25" s="233" t="s">
        <v>190</v>
      </c>
      <c r="M25" s="257"/>
      <c r="N25" s="233" t="s">
        <v>139</v>
      </c>
      <c r="O25" s="233"/>
      <c r="P25" s="83" t="s">
        <v>794</v>
      </c>
      <c r="Q25" s="341" t="s">
        <v>354</v>
      </c>
      <c r="R25" s="227" t="s">
        <v>916</v>
      </c>
      <c r="S25" s="249"/>
      <c r="T25" s="81">
        <v>23348</v>
      </c>
    </row>
    <row r="26" spans="1:20" s="245" customFormat="1" ht="117" customHeight="1">
      <c r="A26" s="608"/>
      <c r="B26" s="403" t="s">
        <v>795</v>
      </c>
      <c r="C26" s="611"/>
      <c r="D26" s="400" t="s">
        <v>796</v>
      </c>
      <c r="E26" s="233" t="s">
        <v>238</v>
      </c>
      <c r="F26" s="376"/>
      <c r="G26" s="404"/>
      <c r="H26" s="405"/>
      <c r="I26" s="405"/>
      <c r="J26" s="347"/>
      <c r="K26" s="405"/>
      <c r="L26" s="233"/>
      <c r="M26" s="83"/>
      <c r="N26" s="376"/>
      <c r="O26" s="376"/>
      <c r="P26" s="83"/>
      <c r="Q26" s="83"/>
      <c r="R26" s="378"/>
      <c r="S26" s="249"/>
      <c r="T26" s="249"/>
    </row>
    <row r="27" spans="1:20" s="245" customFormat="1" ht="108.75">
      <c r="A27" s="609"/>
      <c r="B27" s="151" t="s">
        <v>797</v>
      </c>
      <c r="C27" s="612"/>
      <c r="D27" s="118" t="s">
        <v>798</v>
      </c>
      <c r="E27" s="116" t="s">
        <v>799</v>
      </c>
      <c r="F27" s="116"/>
      <c r="G27" s="116"/>
      <c r="H27" s="116"/>
      <c r="I27" s="370"/>
      <c r="J27" s="156"/>
      <c r="K27" s="116"/>
      <c r="L27" s="233"/>
      <c r="M27" s="116"/>
      <c r="N27" s="116"/>
      <c r="O27" s="116"/>
      <c r="P27" s="116"/>
      <c r="Q27" s="116"/>
      <c r="R27" s="249"/>
      <c r="S27" s="249"/>
      <c r="T27" s="249"/>
    </row>
    <row r="28" spans="1:20" s="147" customFormat="1" ht="21.75">
      <c r="A28" s="16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49"/>
      <c r="S28" s="149"/>
      <c r="T28" s="149"/>
    </row>
    <row r="29" spans="1:20" ht="21.75">
      <c r="A29" s="16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58"/>
      <c r="S29" s="58"/>
      <c r="T29" s="58"/>
    </row>
    <row r="30" spans="1:20" ht="21.75">
      <c r="A30" s="16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8"/>
      <c r="S30" s="58"/>
      <c r="T30" s="58"/>
    </row>
    <row r="31" spans="1:20" ht="21.75">
      <c r="A31" s="16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58"/>
      <c r="S31" s="58"/>
      <c r="T31" s="58"/>
    </row>
    <row r="32" spans="1:20" ht="21.75">
      <c r="A32" s="16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58"/>
      <c r="S32" s="58"/>
      <c r="T32" s="58"/>
    </row>
    <row r="33" spans="1:20" ht="24.75" customHeight="1">
      <c r="A33" s="16"/>
      <c r="B33" s="559" t="s">
        <v>31</v>
      </c>
      <c r="C33" s="560"/>
      <c r="D33" s="560"/>
      <c r="E33" s="560"/>
      <c r="F33" s="561"/>
      <c r="G33" s="18"/>
      <c r="H33" s="19"/>
      <c r="I33" s="19"/>
      <c r="J33" s="19"/>
      <c r="K33" s="19"/>
      <c r="L33" s="16"/>
      <c r="M33" s="16"/>
      <c r="N33" s="16"/>
      <c r="O33" s="16"/>
      <c r="P33" s="16"/>
      <c r="Q33" s="16"/>
      <c r="R33" s="58"/>
      <c r="S33" s="58"/>
      <c r="T33" s="58"/>
    </row>
    <row r="34" spans="1:20" ht="23.25" customHeight="1">
      <c r="A34" s="16"/>
      <c r="B34" s="559" t="s">
        <v>32</v>
      </c>
      <c r="C34" s="560"/>
      <c r="D34" s="560"/>
      <c r="E34" s="560"/>
      <c r="F34" s="561"/>
      <c r="G34" s="18"/>
      <c r="H34" s="19"/>
      <c r="I34" s="19"/>
      <c r="J34" s="19"/>
      <c r="K34" s="19"/>
      <c r="L34" s="16"/>
      <c r="M34" s="16"/>
      <c r="N34" s="16"/>
      <c r="O34" s="16"/>
      <c r="P34" s="16"/>
      <c r="Q34" s="16"/>
      <c r="R34" s="58"/>
      <c r="S34" s="58"/>
      <c r="T34" s="58"/>
    </row>
    <row r="35" spans="1:20" ht="21.75" customHeight="1">
      <c r="A35" s="16"/>
      <c r="B35" s="562" t="s">
        <v>59</v>
      </c>
      <c r="C35" s="563"/>
      <c r="D35" s="563"/>
      <c r="E35" s="563"/>
      <c r="F35" s="564"/>
      <c r="G35" s="18"/>
      <c r="H35" s="19"/>
      <c r="I35" s="19"/>
      <c r="J35" s="19"/>
      <c r="K35" s="19"/>
      <c r="L35" s="16"/>
      <c r="M35" s="16"/>
      <c r="N35" s="16"/>
      <c r="O35" s="16"/>
      <c r="P35" s="16"/>
      <c r="Q35" s="16"/>
      <c r="R35" s="58"/>
      <c r="S35" s="58"/>
      <c r="T35" s="58"/>
    </row>
    <row r="36" spans="1:20" ht="21.75">
      <c r="A36" s="16"/>
      <c r="B36" s="17"/>
      <c r="C36" s="17"/>
      <c r="D36" s="16"/>
      <c r="E36" s="16"/>
      <c r="F36" s="16"/>
      <c r="G36" s="29"/>
      <c r="H36" s="28"/>
      <c r="I36" s="16"/>
      <c r="J36" s="29"/>
      <c r="K36" s="16"/>
      <c r="L36" s="16"/>
      <c r="M36" s="16"/>
      <c r="N36" s="16"/>
      <c r="O36" s="16"/>
      <c r="P36" s="16"/>
      <c r="Q36" s="16"/>
      <c r="R36" s="58"/>
      <c r="S36" s="58"/>
      <c r="T36" s="58"/>
    </row>
    <row r="37" spans="1:20" ht="21.75">
      <c r="A37" s="16"/>
      <c r="B37" s="17"/>
      <c r="C37" s="17"/>
      <c r="D37" s="16"/>
      <c r="E37" s="16"/>
      <c r="F37" s="16"/>
      <c r="G37" s="29"/>
      <c r="H37" s="28"/>
      <c r="I37" s="16"/>
      <c r="J37" s="16"/>
      <c r="K37" s="16"/>
      <c r="L37" s="16"/>
      <c r="M37" s="16"/>
      <c r="N37" s="16"/>
      <c r="O37" s="16"/>
      <c r="P37" s="16"/>
      <c r="Q37" s="16"/>
      <c r="R37" s="58"/>
      <c r="S37" s="58"/>
      <c r="T37" s="58"/>
    </row>
    <row r="38" spans="1:20" ht="21.75">
      <c r="A38" s="16"/>
      <c r="B38" s="17"/>
      <c r="C38" s="17"/>
      <c r="D38" s="16"/>
      <c r="E38" s="16"/>
      <c r="F38" s="16"/>
      <c r="G38" s="29"/>
      <c r="H38" s="28"/>
      <c r="I38" s="16"/>
      <c r="J38" s="16"/>
      <c r="K38" s="16"/>
      <c r="L38" s="16"/>
      <c r="M38" s="16"/>
      <c r="N38" s="16"/>
      <c r="O38" s="16"/>
      <c r="P38" s="16"/>
      <c r="Q38" s="16"/>
      <c r="R38" s="58"/>
      <c r="S38" s="58"/>
      <c r="T38" s="58"/>
    </row>
    <row r="39" spans="1:20" ht="23.25" customHeight="1">
      <c r="A39" s="40"/>
      <c r="B39" s="2"/>
      <c r="C39" s="2"/>
      <c r="D39" s="15"/>
      <c r="E39" s="2"/>
      <c r="F39" s="2"/>
      <c r="G39" s="5"/>
      <c r="H39" s="6"/>
      <c r="I39" s="6"/>
      <c r="J39" s="6"/>
      <c r="K39" s="6"/>
      <c r="L39" s="58"/>
      <c r="M39" s="58"/>
      <c r="N39" s="58"/>
      <c r="O39" s="58"/>
      <c r="P39" s="58"/>
      <c r="Q39" s="16"/>
      <c r="R39" s="58"/>
      <c r="S39" s="58"/>
      <c r="T39" s="58"/>
    </row>
    <row r="40" spans="1:20" ht="25.5" customHeight="1">
      <c r="A40" s="40"/>
      <c r="B40" s="2"/>
      <c r="C40" s="2"/>
      <c r="D40" s="15"/>
      <c r="E40" s="2"/>
      <c r="F40" s="2"/>
      <c r="G40" s="5"/>
      <c r="H40" s="6"/>
      <c r="I40" s="6"/>
      <c r="J40" s="6"/>
      <c r="K40" s="6"/>
      <c r="L40" s="58"/>
      <c r="M40" s="58"/>
      <c r="N40" s="58"/>
      <c r="O40" s="58"/>
      <c r="P40" s="58"/>
      <c r="Q40" s="16"/>
      <c r="R40" s="58"/>
      <c r="S40" s="58"/>
      <c r="T40" s="58"/>
    </row>
    <row r="41" spans="1:20" ht="21.75">
      <c r="A41" s="58"/>
      <c r="B41" s="2"/>
      <c r="C41" s="2"/>
      <c r="D41" s="2"/>
      <c r="E41" s="2"/>
      <c r="F41" s="58"/>
      <c r="G41" s="5"/>
      <c r="H41" s="6"/>
      <c r="I41" s="6"/>
      <c r="J41" s="6"/>
      <c r="K41" s="6"/>
      <c r="L41" s="58"/>
      <c r="M41" s="58"/>
      <c r="N41" s="58"/>
      <c r="O41" s="58"/>
      <c r="P41" s="58"/>
      <c r="Q41" s="16"/>
      <c r="R41" s="58"/>
      <c r="S41" s="58"/>
      <c r="T41" s="58"/>
    </row>
    <row r="42" spans="1:20" ht="23.25" customHeight="1">
      <c r="A42" s="58"/>
      <c r="B42" s="2"/>
      <c r="C42" s="2"/>
      <c r="D42" s="15"/>
      <c r="E42" s="2"/>
      <c r="F42" s="58"/>
      <c r="G42" s="5"/>
      <c r="H42" s="6"/>
      <c r="I42" s="6"/>
      <c r="J42" s="6"/>
      <c r="K42" s="6"/>
      <c r="L42" s="58"/>
      <c r="M42" s="58"/>
      <c r="N42" s="58"/>
      <c r="O42" s="58"/>
      <c r="P42" s="58"/>
      <c r="Q42" s="16"/>
      <c r="R42" s="58"/>
      <c r="S42" s="58"/>
      <c r="T42" s="58"/>
    </row>
    <row r="43" spans="1:20" ht="21.75">
      <c r="A43" s="58"/>
      <c r="B43" s="37"/>
      <c r="C43" s="37"/>
      <c r="D43" s="2"/>
      <c r="E43" s="2"/>
      <c r="F43" s="58"/>
      <c r="G43" s="5"/>
      <c r="H43" s="6"/>
      <c r="I43" s="6"/>
      <c r="J43" s="6"/>
      <c r="K43" s="6"/>
      <c r="L43" s="58"/>
      <c r="M43" s="58"/>
      <c r="N43" s="58"/>
      <c r="O43" s="58"/>
      <c r="P43" s="58"/>
      <c r="Q43" s="16"/>
      <c r="R43" s="58"/>
      <c r="S43" s="58"/>
      <c r="T43" s="58"/>
    </row>
    <row r="44" spans="1:20" ht="21.75">
      <c r="A44" s="58"/>
      <c r="B44" s="32"/>
      <c r="C44" s="32"/>
      <c r="D44" s="38"/>
      <c r="E44" s="2"/>
      <c r="F44" s="58"/>
      <c r="G44" s="5"/>
      <c r="H44" s="6"/>
      <c r="I44" s="6"/>
      <c r="J44" s="6"/>
      <c r="K44" s="6"/>
      <c r="L44" s="5"/>
      <c r="M44" s="5"/>
      <c r="N44" s="5"/>
      <c r="O44" s="5"/>
      <c r="P44" s="58"/>
      <c r="Q44" s="16"/>
      <c r="R44" s="58"/>
      <c r="S44" s="58"/>
      <c r="T44" s="58"/>
    </row>
    <row r="45" spans="1:20" ht="24" customHeight="1">
      <c r="A45" s="58"/>
      <c r="B45" s="41"/>
      <c r="C45" s="41"/>
      <c r="D45" s="2"/>
      <c r="E45" s="2"/>
      <c r="F45" s="58"/>
      <c r="G45" s="5"/>
      <c r="H45" s="6"/>
      <c r="I45" s="6"/>
      <c r="J45" s="6"/>
      <c r="K45" s="6"/>
      <c r="L45" s="58"/>
      <c r="M45" s="58"/>
      <c r="N45" s="58"/>
      <c r="O45" s="58"/>
      <c r="P45" s="58"/>
      <c r="Q45" s="16"/>
      <c r="R45" s="58"/>
      <c r="S45" s="58"/>
      <c r="T45" s="58"/>
    </row>
    <row r="46" spans="1:20" ht="23.25" customHeight="1">
      <c r="A46" s="15"/>
      <c r="B46" s="15"/>
      <c r="C46" s="15"/>
      <c r="D46" s="15"/>
      <c r="E46" s="15"/>
      <c r="F46" s="15"/>
      <c r="G46" s="5"/>
      <c r="H46" s="6"/>
      <c r="I46" s="6"/>
      <c r="J46" s="6"/>
      <c r="K46" s="6"/>
      <c r="L46" s="58"/>
      <c r="M46" s="58"/>
      <c r="N46" s="58"/>
      <c r="O46" s="58"/>
      <c r="P46" s="58"/>
      <c r="Q46" s="16"/>
      <c r="R46" s="58"/>
      <c r="S46" s="58"/>
      <c r="T46" s="58"/>
    </row>
    <row r="47" spans="1:20" ht="21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16"/>
      <c r="R47" s="58"/>
      <c r="S47" s="58"/>
      <c r="T47" s="58"/>
    </row>
    <row r="48" spans="1:20" ht="21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6"/>
      <c r="R48" s="58"/>
      <c r="S48" s="58"/>
      <c r="T48" s="58"/>
    </row>
    <row r="49" spans="1:20" ht="21.75">
      <c r="A49" s="58"/>
      <c r="B49" s="2"/>
      <c r="C49" s="2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16"/>
      <c r="R49" s="58"/>
      <c r="S49" s="58"/>
      <c r="T49" s="58"/>
    </row>
    <row r="50" spans="1:20" ht="21.75">
      <c r="A50" s="16"/>
      <c r="B50" s="17"/>
      <c r="C50" s="17"/>
      <c r="D50" s="16"/>
      <c r="E50" s="16"/>
      <c r="F50" s="16"/>
      <c r="G50" s="29"/>
      <c r="H50" s="28"/>
      <c r="I50" s="16"/>
      <c r="J50" s="16"/>
      <c r="K50" s="16"/>
      <c r="L50" s="16"/>
      <c r="M50" s="16"/>
      <c r="N50" s="16"/>
      <c r="O50" s="16"/>
      <c r="P50" s="16"/>
      <c r="Q50" s="16"/>
      <c r="R50" s="58"/>
      <c r="S50" s="58"/>
      <c r="T50" s="58"/>
    </row>
    <row r="51" spans="1:20" s="7" customFormat="1" ht="21.75">
      <c r="A51" s="31"/>
      <c r="B51" s="45"/>
      <c r="C51" s="45"/>
      <c r="D51" s="46"/>
      <c r="E51" s="47"/>
      <c r="F51" s="31"/>
      <c r="G51" s="48"/>
      <c r="H51" s="49"/>
      <c r="I51" s="49"/>
      <c r="J51" s="49"/>
      <c r="K51" s="49"/>
      <c r="L51" s="31"/>
      <c r="M51" s="31"/>
      <c r="N51" s="31"/>
      <c r="O51" s="31"/>
      <c r="P51" s="31"/>
      <c r="Q51" s="16"/>
      <c r="R51" s="58"/>
      <c r="S51" s="58"/>
      <c r="T51" s="58"/>
    </row>
    <row r="52" spans="1:20" s="7" customFormat="1" ht="24.75" customHeight="1">
      <c r="A52" s="31"/>
      <c r="B52" s="45"/>
      <c r="C52" s="45"/>
      <c r="D52" s="46"/>
      <c r="E52" s="46"/>
      <c r="F52" s="31"/>
      <c r="G52" s="48"/>
      <c r="H52" s="49"/>
      <c r="I52" s="49"/>
      <c r="J52" s="49"/>
      <c r="K52" s="49"/>
      <c r="L52" s="31"/>
      <c r="M52" s="31"/>
      <c r="N52" s="31"/>
      <c r="O52" s="31"/>
      <c r="P52" s="31"/>
      <c r="Q52" s="16"/>
      <c r="R52" s="58"/>
      <c r="S52" s="58"/>
      <c r="T52" s="58"/>
    </row>
    <row r="53" spans="1:20" s="7" customFormat="1" ht="21.75">
      <c r="A53" s="31"/>
      <c r="B53" s="50"/>
      <c r="C53" s="50"/>
      <c r="D53" s="46"/>
      <c r="E53" s="46"/>
      <c r="F53" s="31"/>
      <c r="G53" s="48"/>
      <c r="H53" s="49"/>
      <c r="I53" s="49"/>
      <c r="J53" s="49"/>
      <c r="K53" s="49"/>
      <c r="L53" s="31"/>
      <c r="M53" s="31"/>
      <c r="N53" s="31"/>
      <c r="O53" s="31"/>
      <c r="P53" s="31"/>
      <c r="Q53" s="16"/>
      <c r="R53" s="58"/>
      <c r="S53" s="58"/>
      <c r="T53" s="58"/>
    </row>
    <row r="54" spans="1:20" ht="23.25" customHeight="1">
      <c r="A54" s="31"/>
      <c r="B54" s="46"/>
      <c r="C54" s="46"/>
      <c r="D54" s="46"/>
      <c r="E54" s="46"/>
      <c r="F54" s="51"/>
      <c r="G54" s="48"/>
      <c r="H54" s="49"/>
      <c r="I54" s="49"/>
      <c r="J54" s="49"/>
      <c r="K54" s="49"/>
      <c r="L54" s="31"/>
      <c r="M54" s="31"/>
      <c r="N54" s="31"/>
      <c r="O54" s="31"/>
      <c r="P54" s="31"/>
      <c r="Q54" s="16"/>
      <c r="R54" s="58"/>
      <c r="S54" s="58"/>
      <c r="T54" s="58"/>
    </row>
    <row r="55" spans="1:20" s="7" customFormat="1" ht="21.75">
      <c r="A55" s="31"/>
      <c r="B55" s="50"/>
      <c r="C55" s="50"/>
      <c r="D55" s="46"/>
      <c r="E55" s="46"/>
      <c r="F55" s="31"/>
      <c r="G55" s="48"/>
      <c r="H55" s="49"/>
      <c r="I55" s="49"/>
      <c r="J55" s="49"/>
      <c r="K55" s="49"/>
      <c r="L55" s="31"/>
      <c r="M55" s="31"/>
      <c r="N55" s="31"/>
      <c r="O55" s="31"/>
      <c r="P55" s="31"/>
      <c r="Q55" s="16"/>
      <c r="R55" s="58"/>
      <c r="S55" s="58"/>
      <c r="T55" s="58"/>
    </row>
    <row r="56" spans="1:20" ht="21.75">
      <c r="A56" s="16"/>
      <c r="B56" s="17"/>
      <c r="C56" s="17"/>
      <c r="D56" s="17"/>
      <c r="E56" s="17"/>
      <c r="F56" s="16"/>
      <c r="G56" s="18"/>
      <c r="H56" s="19"/>
      <c r="I56" s="19"/>
      <c r="J56" s="19"/>
      <c r="K56" s="19"/>
      <c r="L56" s="16"/>
      <c r="M56" s="16"/>
      <c r="N56" s="16"/>
      <c r="O56" s="16"/>
      <c r="P56" s="16"/>
      <c r="Q56" s="16"/>
      <c r="R56" s="58"/>
      <c r="S56" s="58"/>
      <c r="T56" s="58"/>
    </row>
    <row r="57" spans="1:20" ht="21.75">
      <c r="A57" s="16"/>
      <c r="B57" s="17"/>
      <c r="C57" s="17"/>
      <c r="D57" s="17"/>
      <c r="E57" s="17"/>
      <c r="F57" s="16"/>
      <c r="G57" s="18"/>
      <c r="H57" s="19"/>
      <c r="I57" s="19"/>
      <c r="J57" s="19"/>
      <c r="K57" s="19"/>
      <c r="L57" s="16"/>
      <c r="M57" s="16"/>
      <c r="N57" s="16"/>
      <c r="O57" s="16"/>
      <c r="P57" s="16"/>
      <c r="Q57" s="16"/>
      <c r="R57" s="58"/>
      <c r="S57" s="58"/>
      <c r="T57" s="58"/>
    </row>
    <row r="58" spans="1:20" ht="24.75" customHeight="1">
      <c r="A58" s="16"/>
      <c r="B58" s="17"/>
      <c r="C58" s="17"/>
      <c r="D58" s="17"/>
      <c r="E58" s="17"/>
      <c r="F58" s="16"/>
      <c r="G58" s="18"/>
      <c r="H58" s="19"/>
      <c r="I58" s="19"/>
      <c r="J58" s="19"/>
      <c r="K58" s="19"/>
      <c r="L58" s="16"/>
      <c r="M58" s="16"/>
      <c r="N58" s="16"/>
      <c r="O58" s="16"/>
      <c r="P58" s="16"/>
      <c r="Q58" s="16"/>
      <c r="R58" s="58"/>
      <c r="S58" s="58"/>
      <c r="T58" s="58"/>
    </row>
    <row r="59" spans="1:20" ht="21.75">
      <c r="A59" s="16"/>
      <c r="B59" s="17"/>
      <c r="C59" s="17"/>
      <c r="D59" s="17"/>
      <c r="E59" s="17"/>
      <c r="F59" s="16"/>
      <c r="G59" s="18"/>
      <c r="H59" s="19"/>
      <c r="I59" s="19"/>
      <c r="J59" s="19"/>
      <c r="K59" s="19"/>
      <c r="L59" s="16"/>
      <c r="M59" s="16"/>
      <c r="N59" s="16"/>
      <c r="O59" s="16"/>
      <c r="P59" s="16"/>
      <c r="Q59" s="16"/>
      <c r="R59" s="58"/>
      <c r="S59" s="58"/>
      <c r="T59" s="58"/>
    </row>
    <row r="60" spans="1:20" ht="21.75">
      <c r="A60" s="16"/>
      <c r="B60" s="20"/>
      <c r="C60" s="20"/>
      <c r="D60" s="17"/>
      <c r="E60" s="17"/>
      <c r="F60" s="16"/>
      <c r="G60" s="18"/>
      <c r="H60" s="19"/>
      <c r="I60" s="19"/>
      <c r="J60" s="19"/>
      <c r="K60" s="19"/>
      <c r="L60" s="16"/>
      <c r="M60" s="16"/>
      <c r="N60" s="16"/>
      <c r="O60" s="16"/>
      <c r="P60" s="16"/>
      <c r="Q60" s="16"/>
      <c r="R60" s="58"/>
      <c r="S60" s="58"/>
      <c r="T60" s="58"/>
    </row>
    <row r="61" spans="1:20" ht="21.75">
      <c r="A61" s="16"/>
      <c r="B61" s="20"/>
      <c r="C61" s="20"/>
      <c r="D61" s="17"/>
      <c r="E61" s="17"/>
      <c r="F61" s="16"/>
      <c r="G61" s="18"/>
      <c r="H61" s="19"/>
      <c r="I61" s="19"/>
      <c r="J61" s="19"/>
      <c r="K61" s="19"/>
      <c r="L61" s="16"/>
      <c r="M61" s="16"/>
      <c r="N61" s="16"/>
      <c r="O61" s="16"/>
      <c r="P61" s="16"/>
      <c r="Q61" s="16"/>
      <c r="R61" s="58"/>
      <c r="S61" s="58"/>
      <c r="T61" s="58"/>
    </row>
    <row r="62" spans="1:20" ht="21.75">
      <c r="A62" s="16"/>
      <c r="B62" s="21"/>
      <c r="C62" s="21"/>
      <c r="D62" s="17"/>
      <c r="E62" s="17"/>
      <c r="F62" s="16"/>
      <c r="G62" s="18"/>
      <c r="H62" s="19"/>
      <c r="I62" s="19"/>
      <c r="J62" s="19"/>
      <c r="K62" s="19"/>
      <c r="L62" s="18"/>
      <c r="M62" s="18"/>
      <c r="N62" s="18"/>
      <c r="O62" s="18"/>
      <c r="P62" s="16"/>
      <c r="Q62" s="16"/>
      <c r="R62" s="58"/>
      <c r="S62" s="58"/>
      <c r="T62" s="58"/>
    </row>
    <row r="63" spans="1:20" ht="21.75">
      <c r="A63" s="16"/>
      <c r="B63" s="17"/>
      <c r="C63" s="17"/>
      <c r="D63" s="17"/>
      <c r="E63" s="17"/>
      <c r="F63" s="16"/>
      <c r="G63" s="18"/>
      <c r="H63" s="19"/>
      <c r="I63" s="19"/>
      <c r="J63" s="19"/>
      <c r="K63" s="19"/>
      <c r="L63" s="16"/>
      <c r="M63" s="16"/>
      <c r="N63" s="16"/>
      <c r="O63" s="16"/>
      <c r="P63" s="16"/>
      <c r="Q63" s="16"/>
      <c r="R63" s="58"/>
      <c r="S63" s="58"/>
      <c r="T63" s="58"/>
    </row>
    <row r="64" spans="1:20" ht="21.75">
      <c r="A64" s="21"/>
      <c r="B64" s="21"/>
      <c r="C64" s="21"/>
      <c r="D64" s="21"/>
      <c r="E64" s="21"/>
      <c r="F64" s="21"/>
      <c r="G64" s="18"/>
      <c r="H64" s="19"/>
      <c r="I64" s="19"/>
      <c r="J64" s="19"/>
      <c r="K64" s="19"/>
      <c r="L64" s="16"/>
      <c r="M64" s="16"/>
      <c r="N64" s="16"/>
      <c r="O64" s="16"/>
      <c r="P64" s="16"/>
      <c r="Q64" s="16"/>
      <c r="R64" s="58"/>
      <c r="S64" s="58"/>
      <c r="T64" s="58"/>
    </row>
    <row r="65" spans="1:20" ht="21.75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58"/>
      <c r="S65" s="58"/>
      <c r="T65" s="58"/>
    </row>
    <row r="66" spans="1:20" ht="21.75">
      <c r="A66" s="16"/>
      <c r="B66" s="22"/>
      <c r="C66" s="22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8"/>
      <c r="S66" s="58"/>
      <c r="T66" s="58"/>
    </row>
    <row r="67" spans="1:20" ht="21.75">
      <c r="A67" s="16"/>
      <c r="B67" s="16"/>
      <c r="C67" s="16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58"/>
      <c r="S67" s="58" t="s">
        <v>9</v>
      </c>
      <c r="T67" s="58"/>
    </row>
    <row r="68" spans="1:20" ht="21.75">
      <c r="A68" s="16"/>
      <c r="B68" s="17"/>
      <c r="C68" s="17"/>
      <c r="D68" s="17"/>
      <c r="E68" s="17"/>
      <c r="F68" s="23"/>
      <c r="G68" s="18"/>
      <c r="H68" s="19"/>
      <c r="I68" s="19"/>
      <c r="J68" s="19"/>
      <c r="K68" s="19"/>
      <c r="L68" s="16"/>
      <c r="M68" s="16"/>
      <c r="N68" s="16"/>
      <c r="O68" s="16"/>
      <c r="P68" s="16"/>
      <c r="Q68" s="16"/>
      <c r="R68" s="58"/>
      <c r="S68" s="58"/>
      <c r="T68" s="58"/>
    </row>
    <row r="69" spans="1:20" ht="21.75">
      <c r="A69" s="16"/>
      <c r="B69" s="20"/>
      <c r="C69" s="20"/>
      <c r="D69" s="17"/>
      <c r="E69" s="17"/>
      <c r="F69" s="24"/>
      <c r="G69" s="18"/>
      <c r="H69" s="19"/>
      <c r="I69" s="19"/>
      <c r="J69" s="19"/>
      <c r="K69" s="19"/>
      <c r="L69" s="16"/>
      <c r="M69" s="16"/>
      <c r="N69" s="16"/>
      <c r="O69" s="16"/>
      <c r="P69" s="16"/>
      <c r="Q69" s="16"/>
      <c r="R69" s="58"/>
      <c r="S69" s="58"/>
      <c r="T69" s="58"/>
    </row>
    <row r="70" spans="1:20" ht="21.75">
      <c r="A70" s="16"/>
      <c r="B70" s="16"/>
      <c r="C70" s="16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58"/>
      <c r="S70" s="58"/>
      <c r="T70" s="58"/>
    </row>
    <row r="71" spans="1:20" ht="22.5" customHeight="1">
      <c r="A71" s="16"/>
      <c r="B71" s="25"/>
      <c r="C71" s="25"/>
      <c r="D71" s="17"/>
      <c r="E71" s="17"/>
      <c r="F71" s="16"/>
      <c r="G71" s="18"/>
      <c r="H71" s="19"/>
      <c r="I71" s="19"/>
      <c r="J71" s="19"/>
      <c r="K71" s="19"/>
      <c r="L71" s="16"/>
      <c r="M71" s="16"/>
      <c r="N71" s="16"/>
      <c r="O71" s="16"/>
      <c r="P71" s="16"/>
      <c r="Q71" s="16"/>
      <c r="R71" s="58"/>
      <c r="S71" s="58"/>
      <c r="T71" s="58"/>
    </row>
    <row r="72" spans="1:20" ht="21.75">
      <c r="A72" s="16"/>
      <c r="B72" s="17"/>
      <c r="C72" s="17"/>
      <c r="D72" s="17"/>
      <c r="E72" s="17"/>
      <c r="F72" s="16"/>
      <c r="G72" s="18"/>
      <c r="H72" s="19"/>
      <c r="I72" s="19"/>
      <c r="J72" s="19"/>
      <c r="K72" s="19"/>
      <c r="L72" s="16"/>
      <c r="M72" s="16"/>
      <c r="N72" s="16"/>
      <c r="O72" s="16"/>
      <c r="P72" s="16"/>
      <c r="Q72" s="16"/>
      <c r="R72" s="58"/>
      <c r="S72" s="58"/>
      <c r="T72" s="58"/>
    </row>
    <row r="73" spans="1:20" ht="21.75">
      <c r="A73" s="16"/>
      <c r="B73" s="17"/>
      <c r="C73" s="17"/>
      <c r="D73" s="17"/>
      <c r="E73" s="17"/>
      <c r="F73" s="16"/>
      <c r="G73" s="18"/>
      <c r="H73" s="19"/>
      <c r="I73" s="19"/>
      <c r="J73" s="19"/>
      <c r="K73" s="19"/>
      <c r="L73" s="16"/>
      <c r="M73" s="16"/>
      <c r="N73" s="16"/>
      <c r="O73" s="16"/>
      <c r="P73" s="16"/>
      <c r="Q73" s="16"/>
      <c r="R73" s="58"/>
      <c r="S73" s="58"/>
      <c r="T73" s="58"/>
    </row>
    <row r="74" spans="1:20" ht="21.75">
      <c r="A74" s="16"/>
      <c r="B74" s="20"/>
      <c r="C74" s="20"/>
      <c r="D74" s="17"/>
      <c r="E74" s="16"/>
      <c r="F74" s="16"/>
      <c r="G74" s="18"/>
      <c r="H74" s="19"/>
      <c r="I74" s="19"/>
      <c r="J74" s="19"/>
      <c r="K74" s="19"/>
      <c r="L74" s="16"/>
      <c r="M74" s="16"/>
      <c r="N74" s="16"/>
      <c r="O74" s="16"/>
      <c r="P74" s="16"/>
      <c r="Q74" s="16"/>
      <c r="R74" s="58"/>
      <c r="S74" s="58"/>
      <c r="T74" s="58"/>
    </row>
    <row r="75" spans="1:20" ht="21.75">
      <c r="A75" s="16"/>
      <c r="B75" s="20"/>
      <c r="C75" s="20"/>
      <c r="D75" s="17"/>
      <c r="E75" s="17"/>
      <c r="F75" s="16"/>
      <c r="G75" s="18"/>
      <c r="H75" s="19"/>
      <c r="I75" s="19"/>
      <c r="J75" s="19"/>
      <c r="K75" s="19"/>
      <c r="L75" s="16"/>
      <c r="M75" s="16"/>
      <c r="N75" s="16"/>
      <c r="O75" s="16"/>
      <c r="P75" s="16"/>
      <c r="Q75" s="16"/>
      <c r="R75" s="58"/>
      <c r="S75" s="58"/>
      <c r="T75" s="58"/>
    </row>
    <row r="76" spans="1:20" ht="21.75">
      <c r="A76" s="16"/>
      <c r="B76" s="26"/>
      <c r="C76" s="26"/>
      <c r="D76" s="17"/>
      <c r="E76" s="17"/>
      <c r="F76" s="16"/>
      <c r="G76" s="18"/>
      <c r="H76" s="19"/>
      <c r="I76" s="19"/>
      <c r="J76" s="19"/>
      <c r="K76" s="19"/>
      <c r="L76" s="18"/>
      <c r="M76" s="18"/>
      <c r="N76" s="18"/>
      <c r="O76" s="18"/>
      <c r="P76" s="16"/>
      <c r="Q76" s="16"/>
      <c r="R76" s="58"/>
      <c r="S76" s="58"/>
      <c r="T76" s="58"/>
    </row>
    <row r="77" spans="1:20" ht="21.75">
      <c r="A77" s="16"/>
      <c r="B77" s="17"/>
      <c r="C77" s="17"/>
      <c r="D77" s="17"/>
      <c r="E77" s="17"/>
      <c r="F77" s="16"/>
      <c r="G77" s="18"/>
      <c r="H77" s="19"/>
      <c r="I77" s="19"/>
      <c r="J77" s="19"/>
      <c r="K77" s="19"/>
      <c r="L77" s="16"/>
      <c r="M77" s="16"/>
      <c r="N77" s="16"/>
      <c r="O77" s="16"/>
      <c r="P77" s="16"/>
      <c r="Q77" s="16"/>
      <c r="R77" s="58"/>
      <c r="S77" s="58"/>
      <c r="T77" s="58"/>
    </row>
    <row r="78" spans="1:20" ht="21.75">
      <c r="A78" s="21"/>
      <c r="B78" s="21"/>
      <c r="C78" s="21"/>
      <c r="D78" s="21"/>
      <c r="E78" s="21"/>
      <c r="F78" s="21"/>
      <c r="G78" s="18"/>
      <c r="H78" s="19"/>
      <c r="I78" s="19"/>
      <c r="J78" s="19"/>
      <c r="K78" s="19"/>
      <c r="L78" s="16"/>
      <c r="M78" s="16"/>
      <c r="N78" s="16"/>
      <c r="O78" s="16"/>
      <c r="P78" s="16"/>
      <c r="Q78" s="16"/>
      <c r="R78" s="58"/>
      <c r="S78" s="58"/>
      <c r="T78" s="58"/>
    </row>
    <row r="79" spans="1:20" ht="21.75">
      <c r="A79" s="16"/>
      <c r="B79" s="17"/>
      <c r="C79" s="17"/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58"/>
      <c r="S79" s="58"/>
      <c r="T79" s="58"/>
    </row>
    <row r="80" spans="1:20" ht="21.75">
      <c r="A80" s="16"/>
      <c r="B80" s="27"/>
      <c r="C80" s="27"/>
      <c r="D80" s="17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58"/>
      <c r="S80" s="58"/>
      <c r="T80" s="58"/>
    </row>
    <row r="81" spans="1:20" ht="21.75">
      <c r="A81" s="16"/>
      <c r="B81" s="17"/>
      <c r="C81" s="17"/>
      <c r="D81" s="17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58"/>
      <c r="S81" s="58"/>
      <c r="T81" s="58"/>
    </row>
    <row r="82" spans="1:20" ht="21.75">
      <c r="A82" s="16"/>
      <c r="B82" s="17"/>
      <c r="C82" s="17"/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58"/>
      <c r="S82" s="58"/>
      <c r="T82" s="58"/>
    </row>
    <row r="83" spans="1:20" ht="21.75">
      <c r="A83" s="16"/>
      <c r="B83" s="21"/>
      <c r="C83" s="21"/>
      <c r="D83" s="17"/>
      <c r="E83" s="17"/>
      <c r="F83" s="16"/>
      <c r="G83" s="18"/>
      <c r="H83" s="19"/>
      <c r="I83" s="19"/>
      <c r="J83" s="19"/>
      <c r="K83" s="19"/>
      <c r="L83" s="16"/>
      <c r="M83" s="16"/>
      <c r="N83" s="16"/>
      <c r="O83" s="16"/>
      <c r="P83" s="16"/>
      <c r="Q83" s="16"/>
      <c r="R83" s="58"/>
      <c r="S83" s="58"/>
      <c r="T83" s="58"/>
    </row>
    <row r="84" spans="1:20" ht="21.75">
      <c r="A84" s="16"/>
      <c r="B84" s="17"/>
      <c r="C84" s="17"/>
      <c r="D84" s="17"/>
      <c r="E84" s="17"/>
      <c r="F84" s="16"/>
      <c r="G84" s="18"/>
      <c r="H84" s="19"/>
      <c r="I84" s="19"/>
      <c r="J84" s="19"/>
      <c r="K84" s="19"/>
      <c r="L84" s="16"/>
      <c r="M84" s="16"/>
      <c r="N84" s="16"/>
      <c r="O84" s="16"/>
      <c r="P84" s="16"/>
      <c r="Q84" s="16"/>
      <c r="R84" s="58"/>
      <c r="S84" s="58"/>
      <c r="T84" s="58"/>
    </row>
    <row r="85" spans="1:20" ht="21.75">
      <c r="A85" s="16"/>
      <c r="B85" s="20"/>
      <c r="C85" s="20"/>
      <c r="D85" s="17"/>
      <c r="E85" s="17"/>
      <c r="F85" s="16"/>
      <c r="G85" s="18"/>
      <c r="H85" s="19"/>
      <c r="I85" s="19"/>
      <c r="J85" s="19"/>
      <c r="K85" s="19"/>
      <c r="L85" s="16"/>
      <c r="M85" s="16"/>
      <c r="N85" s="16"/>
      <c r="O85" s="16"/>
      <c r="P85" s="16"/>
      <c r="Q85" s="16"/>
      <c r="R85" s="58"/>
      <c r="S85" s="58"/>
      <c r="T85" s="58"/>
    </row>
    <row r="86" spans="1:20" ht="21.75">
      <c r="A86" s="16"/>
      <c r="B86" s="17"/>
      <c r="C86" s="17"/>
      <c r="D86" s="17"/>
      <c r="E86" s="17"/>
      <c r="F86" s="23"/>
      <c r="G86" s="18"/>
      <c r="H86" s="19"/>
      <c r="I86" s="19"/>
      <c r="J86" s="19"/>
      <c r="K86" s="19"/>
      <c r="L86" s="16"/>
      <c r="M86" s="16"/>
      <c r="N86" s="16"/>
      <c r="O86" s="16"/>
      <c r="P86" s="16"/>
      <c r="Q86" s="16"/>
      <c r="R86" s="58"/>
      <c r="S86" s="58"/>
      <c r="T86" s="58"/>
    </row>
    <row r="87" spans="1:20" ht="21.75">
      <c r="A87" s="16"/>
      <c r="B87" s="16"/>
      <c r="C87" s="16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58"/>
      <c r="S87" s="58"/>
      <c r="T87" s="58"/>
    </row>
    <row r="88" spans="1:20" ht="21.75">
      <c r="A88" s="16"/>
      <c r="B88" s="27"/>
      <c r="C88" s="2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8"/>
      <c r="S88" s="58"/>
      <c r="T88" s="58"/>
    </row>
    <row r="89" spans="1:20" ht="21.75">
      <c r="A89" s="16"/>
      <c r="B89" s="17"/>
      <c r="C89" s="17"/>
      <c r="D89" s="17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8"/>
      <c r="S89" s="58"/>
      <c r="T89" s="58"/>
    </row>
    <row r="90" spans="1:20" ht="21.75">
      <c r="A90" s="16"/>
      <c r="B90" s="17"/>
      <c r="C90" s="17"/>
      <c r="D90" s="17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8"/>
      <c r="S90" s="58"/>
      <c r="T90" s="58"/>
    </row>
    <row r="91" spans="1:20" ht="21.75">
      <c r="A91" s="16"/>
      <c r="B91" s="21"/>
      <c r="C91" s="21"/>
      <c r="D91" s="17"/>
      <c r="E91" s="17"/>
      <c r="F91" s="16"/>
      <c r="G91" s="18"/>
      <c r="H91" s="19"/>
      <c r="I91" s="19"/>
      <c r="J91" s="19"/>
      <c r="K91" s="19"/>
      <c r="L91" s="16"/>
      <c r="M91" s="16"/>
      <c r="N91" s="16"/>
      <c r="O91" s="16"/>
      <c r="P91" s="16"/>
      <c r="Q91" s="16"/>
      <c r="R91" s="58"/>
      <c r="S91" s="58"/>
      <c r="T91" s="58"/>
    </row>
    <row r="92" spans="1:20" ht="21.75">
      <c r="A92" s="16"/>
      <c r="B92" s="17"/>
      <c r="C92" s="17"/>
      <c r="D92" s="17"/>
      <c r="E92" s="17"/>
      <c r="F92" s="16"/>
      <c r="G92" s="18"/>
      <c r="H92" s="19"/>
      <c r="I92" s="19"/>
      <c r="J92" s="19"/>
      <c r="K92" s="19"/>
      <c r="L92" s="16"/>
      <c r="M92" s="16"/>
      <c r="N92" s="16"/>
      <c r="O92" s="16"/>
      <c r="P92" s="16"/>
      <c r="Q92" s="16"/>
      <c r="R92" s="58"/>
      <c r="S92" s="58"/>
      <c r="T92" s="58"/>
    </row>
    <row r="93" spans="1:20" ht="21.75">
      <c r="A93" s="16"/>
      <c r="B93" s="20"/>
      <c r="C93" s="20"/>
      <c r="D93" s="17"/>
      <c r="E93" s="17"/>
      <c r="F93" s="16"/>
      <c r="G93" s="18"/>
      <c r="H93" s="19"/>
      <c r="I93" s="19"/>
      <c r="J93" s="19"/>
      <c r="K93" s="19"/>
      <c r="L93" s="16"/>
      <c r="M93" s="16"/>
      <c r="N93" s="16"/>
      <c r="O93" s="16"/>
      <c r="P93" s="16"/>
      <c r="Q93" s="16"/>
      <c r="R93" s="58"/>
      <c r="S93" s="58"/>
      <c r="T93" s="58"/>
    </row>
    <row r="94" spans="1:20" ht="21.75">
      <c r="A94" s="16"/>
      <c r="B94" s="20"/>
      <c r="C94" s="20"/>
      <c r="D94" s="17"/>
      <c r="E94" s="17"/>
      <c r="F94" s="16"/>
      <c r="G94" s="18"/>
      <c r="H94" s="19"/>
      <c r="I94" s="19"/>
      <c r="J94" s="19"/>
      <c r="K94" s="19"/>
      <c r="L94" s="16"/>
      <c r="M94" s="16"/>
      <c r="N94" s="16"/>
      <c r="O94" s="16"/>
      <c r="P94" s="16"/>
      <c r="Q94" s="16"/>
      <c r="R94" s="58"/>
      <c r="S94" s="58"/>
      <c r="T94" s="58"/>
    </row>
    <row r="95" spans="1:20" ht="21.75">
      <c r="A95" s="16"/>
      <c r="B95" s="21"/>
      <c r="C95" s="21"/>
      <c r="D95" s="17"/>
      <c r="E95" s="17"/>
      <c r="F95" s="16"/>
      <c r="G95" s="18"/>
      <c r="H95" s="19"/>
      <c r="I95" s="19"/>
      <c r="J95" s="19"/>
      <c r="K95" s="19"/>
      <c r="L95" s="18"/>
      <c r="M95" s="18"/>
      <c r="N95" s="18"/>
      <c r="O95" s="18"/>
      <c r="P95" s="16"/>
      <c r="Q95" s="16"/>
      <c r="R95" s="58"/>
      <c r="S95" s="58"/>
      <c r="T95" s="58"/>
    </row>
    <row r="96" spans="1:20" ht="21.75">
      <c r="A96" s="16"/>
      <c r="B96" s="17"/>
      <c r="C96" s="17"/>
      <c r="D96" s="17"/>
      <c r="E96" s="17"/>
      <c r="F96" s="16"/>
      <c r="G96" s="18"/>
      <c r="H96" s="19"/>
      <c r="I96" s="19"/>
      <c r="J96" s="19"/>
      <c r="K96" s="19"/>
      <c r="L96" s="16"/>
      <c r="M96" s="16"/>
      <c r="N96" s="16"/>
      <c r="O96" s="16"/>
      <c r="P96" s="16"/>
      <c r="Q96" s="16"/>
      <c r="R96" s="31"/>
      <c r="S96" s="58"/>
      <c r="T96" s="58"/>
    </row>
    <row r="97" spans="1:20" ht="21.75">
      <c r="A97" s="16"/>
      <c r="B97" s="17"/>
      <c r="C97" s="17"/>
      <c r="D97" s="17"/>
      <c r="E97" s="17"/>
      <c r="F97" s="16"/>
      <c r="G97" s="18"/>
      <c r="H97" s="19"/>
      <c r="I97" s="19"/>
      <c r="J97" s="19"/>
      <c r="K97" s="19"/>
      <c r="L97" s="16"/>
      <c r="M97" s="16"/>
      <c r="N97" s="16"/>
      <c r="O97" s="16"/>
      <c r="P97" s="16"/>
      <c r="Q97" s="16"/>
      <c r="R97" s="58"/>
      <c r="S97" s="58"/>
      <c r="T97" s="58"/>
    </row>
    <row r="98" spans="1:20" ht="21.75">
      <c r="A98" s="16"/>
      <c r="B98" s="20"/>
      <c r="C98" s="20"/>
      <c r="D98" s="17"/>
      <c r="E98" s="17"/>
      <c r="F98" s="16"/>
      <c r="G98" s="18"/>
      <c r="H98" s="19"/>
      <c r="I98" s="19"/>
      <c r="J98" s="19"/>
      <c r="K98" s="19"/>
      <c r="L98" s="16"/>
      <c r="M98" s="16"/>
      <c r="N98" s="16"/>
      <c r="O98" s="16"/>
      <c r="P98" s="16"/>
      <c r="Q98" s="16"/>
      <c r="R98" s="58"/>
      <c r="S98" s="58"/>
      <c r="T98" s="58"/>
    </row>
    <row r="99" spans="1:20" ht="21.75">
      <c r="A99" s="16"/>
      <c r="B99" s="20"/>
      <c r="C99" s="20"/>
      <c r="D99" s="17"/>
      <c r="E99" s="17"/>
      <c r="F99" s="16"/>
      <c r="G99" s="18"/>
      <c r="H99" s="19"/>
      <c r="I99" s="19"/>
      <c r="J99" s="19"/>
      <c r="K99" s="19"/>
      <c r="L99" s="16"/>
      <c r="M99" s="16"/>
      <c r="N99" s="16"/>
      <c r="O99" s="16"/>
      <c r="P99" s="16"/>
      <c r="Q99" s="16"/>
      <c r="R99" s="58"/>
      <c r="S99" s="58"/>
      <c r="T99" s="58"/>
    </row>
    <row r="100" spans="1:20" ht="21.75">
      <c r="A100" s="16"/>
      <c r="B100" s="21"/>
      <c r="C100" s="21"/>
      <c r="D100" s="17"/>
      <c r="E100" s="17"/>
      <c r="F100" s="16"/>
      <c r="G100" s="18"/>
      <c r="H100" s="19"/>
      <c r="I100" s="19"/>
      <c r="J100" s="19"/>
      <c r="K100" s="19"/>
      <c r="L100" s="18"/>
      <c r="M100" s="18"/>
      <c r="N100" s="18"/>
      <c r="O100" s="18"/>
      <c r="P100" s="16"/>
      <c r="Q100" s="16"/>
      <c r="R100" s="58"/>
      <c r="S100" s="58"/>
      <c r="T100" s="58"/>
    </row>
    <row r="101" spans="1:20" ht="21.75">
      <c r="A101" s="16"/>
      <c r="B101" s="17"/>
      <c r="C101" s="17"/>
      <c r="D101" s="17"/>
      <c r="E101" s="17"/>
      <c r="F101" s="16"/>
      <c r="G101" s="18"/>
      <c r="H101" s="19"/>
      <c r="I101" s="19"/>
      <c r="J101" s="19"/>
      <c r="K101" s="19"/>
      <c r="L101" s="16"/>
      <c r="M101" s="16"/>
      <c r="N101" s="16"/>
      <c r="O101" s="16"/>
      <c r="P101" s="16"/>
      <c r="Q101" s="16"/>
      <c r="R101" s="58"/>
      <c r="S101" s="58"/>
      <c r="T101" s="58"/>
    </row>
    <row r="102" spans="1:20" ht="21.75">
      <c r="A102" s="21"/>
      <c r="B102" s="21"/>
      <c r="C102" s="21"/>
      <c r="D102" s="21"/>
      <c r="E102" s="21"/>
      <c r="F102" s="21"/>
      <c r="G102" s="18"/>
      <c r="H102" s="19"/>
      <c r="I102" s="19"/>
      <c r="J102" s="19"/>
      <c r="K102" s="19"/>
      <c r="L102" s="16"/>
      <c r="M102" s="16"/>
      <c r="N102" s="16"/>
      <c r="O102" s="16"/>
      <c r="P102" s="16"/>
      <c r="Q102" s="16"/>
      <c r="R102" s="58"/>
      <c r="S102" s="58"/>
      <c r="T102" s="58"/>
    </row>
    <row r="103" spans="1:20" ht="21.75">
      <c r="A103" s="16"/>
      <c r="B103" s="16"/>
      <c r="C103" s="16"/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58"/>
      <c r="S103" s="58"/>
      <c r="T103" s="58"/>
    </row>
    <row r="104" spans="1:20" ht="21.75">
      <c r="A104" s="58"/>
      <c r="B104" s="2"/>
      <c r="C104" s="2"/>
      <c r="D104" s="58"/>
      <c r="E104" s="58"/>
      <c r="F104" s="58"/>
      <c r="G104" s="30"/>
      <c r="H104" s="58"/>
      <c r="I104" s="58"/>
      <c r="J104" s="58"/>
      <c r="K104" s="58"/>
      <c r="L104" s="58"/>
      <c r="M104" s="58"/>
      <c r="N104" s="58"/>
      <c r="O104" s="58"/>
      <c r="P104" s="31"/>
      <c r="Q104" s="16"/>
      <c r="R104" s="58"/>
      <c r="S104" s="58"/>
      <c r="T104" s="58"/>
    </row>
    <row r="105" spans="1:20" ht="21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16"/>
      <c r="R105" s="58"/>
      <c r="S105" s="58"/>
      <c r="T105" s="58"/>
    </row>
    <row r="106" spans="1:20" ht="21.75">
      <c r="A106" s="58"/>
      <c r="B106" s="33"/>
      <c r="C106" s="33"/>
      <c r="D106" s="55"/>
      <c r="E106" s="56"/>
      <c r="F106" s="16"/>
      <c r="G106" s="29"/>
      <c r="H106" s="35"/>
      <c r="I106" s="19"/>
      <c r="J106" s="19"/>
      <c r="K106" s="19"/>
      <c r="L106" s="18"/>
      <c r="M106" s="18"/>
      <c r="N106" s="18"/>
      <c r="O106" s="18"/>
      <c r="P106" s="58"/>
      <c r="Q106" s="16"/>
      <c r="R106" s="58"/>
      <c r="S106" s="58"/>
      <c r="T106" s="58"/>
    </row>
    <row r="107" spans="1:20" ht="21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16"/>
      <c r="R107" s="58"/>
      <c r="S107" s="58"/>
      <c r="T107" s="58"/>
    </row>
    <row r="108" spans="1:20" ht="21.75">
      <c r="A108" s="58"/>
      <c r="B108" s="8"/>
      <c r="C108" s="8"/>
      <c r="D108" s="2"/>
      <c r="E108" s="2"/>
      <c r="F108" s="58"/>
      <c r="G108" s="5"/>
      <c r="H108" s="6"/>
      <c r="I108" s="6"/>
      <c r="J108" s="6"/>
      <c r="K108" s="6"/>
      <c r="L108" s="58"/>
      <c r="M108" s="58"/>
      <c r="N108" s="58"/>
      <c r="O108" s="58"/>
      <c r="P108" s="58"/>
      <c r="Q108" s="16"/>
      <c r="R108" s="58"/>
      <c r="S108" s="58"/>
      <c r="T108" s="58"/>
    </row>
    <row r="109" spans="1:20" ht="21.75">
      <c r="A109" s="58"/>
      <c r="B109" s="8"/>
      <c r="C109" s="8"/>
      <c r="D109" s="2"/>
      <c r="E109" s="2"/>
      <c r="F109" s="58"/>
      <c r="G109" s="5"/>
      <c r="H109" s="6"/>
      <c r="I109" s="6"/>
      <c r="J109" s="6"/>
      <c r="K109" s="6"/>
      <c r="L109" s="58"/>
      <c r="M109" s="58"/>
      <c r="N109" s="58"/>
      <c r="O109" s="58"/>
      <c r="P109" s="58"/>
      <c r="Q109" s="16"/>
      <c r="R109" s="58"/>
      <c r="S109" s="58"/>
      <c r="T109" s="58"/>
    </row>
    <row r="110" spans="1:20" ht="21.75">
      <c r="A110" s="58"/>
      <c r="B110" s="11"/>
      <c r="C110" s="11"/>
      <c r="D110" s="2"/>
      <c r="E110" s="2"/>
      <c r="F110" s="58"/>
      <c r="G110" s="5"/>
      <c r="H110" s="6"/>
      <c r="I110" s="6"/>
      <c r="J110" s="6"/>
      <c r="K110" s="6"/>
      <c r="L110" s="58"/>
      <c r="M110" s="58"/>
      <c r="N110" s="58"/>
      <c r="O110" s="58"/>
      <c r="P110" s="58"/>
      <c r="Q110" s="16"/>
      <c r="R110" s="58"/>
      <c r="S110" s="58"/>
      <c r="T110" s="58"/>
    </row>
    <row r="111" spans="1:20" ht="21.75">
      <c r="A111" s="58"/>
      <c r="B111" s="39"/>
      <c r="C111" s="39"/>
      <c r="D111" s="15"/>
      <c r="E111" s="2"/>
      <c r="F111" s="58"/>
      <c r="G111" s="5"/>
      <c r="H111" s="6"/>
      <c r="I111" s="6"/>
      <c r="J111" s="6"/>
      <c r="K111" s="6"/>
      <c r="L111" s="58"/>
      <c r="M111" s="58"/>
      <c r="N111" s="58"/>
      <c r="O111" s="58"/>
      <c r="P111" s="58"/>
      <c r="Q111" s="16"/>
      <c r="R111" s="58"/>
      <c r="S111" s="58"/>
      <c r="T111" s="58"/>
    </row>
    <row r="112" spans="1:20" ht="24" customHeight="1">
      <c r="A112" s="58"/>
      <c r="B112" s="12"/>
      <c r="C112" s="12"/>
      <c r="D112" s="34"/>
      <c r="E112" s="2"/>
      <c r="F112" s="58"/>
      <c r="G112" s="5"/>
      <c r="H112" s="6"/>
      <c r="I112" s="6"/>
      <c r="J112" s="6"/>
      <c r="K112" s="6"/>
      <c r="L112" s="5"/>
      <c r="M112" s="5"/>
      <c r="N112" s="5"/>
      <c r="O112" s="5"/>
      <c r="P112" s="58"/>
      <c r="Q112" s="16"/>
      <c r="R112" s="58"/>
      <c r="S112" s="58"/>
      <c r="T112" s="58"/>
    </row>
    <row r="113" spans="1:20" ht="26.25" customHeight="1">
      <c r="A113" s="40"/>
      <c r="B113" s="2"/>
      <c r="C113" s="2"/>
      <c r="D113" s="15"/>
      <c r="E113" s="2"/>
      <c r="F113" s="2"/>
      <c r="G113" s="5"/>
      <c r="H113" s="6"/>
      <c r="I113" s="6"/>
      <c r="J113" s="6"/>
      <c r="K113" s="6"/>
      <c r="L113" s="58"/>
      <c r="M113" s="58"/>
      <c r="N113" s="58"/>
      <c r="O113" s="58"/>
      <c r="P113" s="58"/>
      <c r="Q113" s="16"/>
      <c r="R113" s="58"/>
      <c r="S113" s="58"/>
      <c r="T113" s="58"/>
    </row>
    <row r="114" spans="1:20" ht="21.75">
      <c r="A114" s="58"/>
      <c r="B114" s="2"/>
      <c r="C114" s="2"/>
      <c r="D114" s="2"/>
      <c r="E114" s="2"/>
      <c r="F114" s="58"/>
      <c r="G114" s="5"/>
      <c r="H114" s="6"/>
      <c r="I114" s="6"/>
      <c r="J114" s="6"/>
      <c r="K114" s="6"/>
      <c r="L114" s="58"/>
      <c r="M114" s="58"/>
      <c r="N114" s="58"/>
      <c r="O114" s="58"/>
      <c r="P114" s="58"/>
      <c r="Q114" s="31"/>
      <c r="R114" s="58"/>
      <c r="S114" s="58"/>
      <c r="T114" s="58"/>
    </row>
    <row r="115" spans="1:20" ht="23.25" customHeight="1">
      <c r="A115" s="58"/>
      <c r="B115" s="2"/>
      <c r="C115" s="2"/>
      <c r="D115" s="15"/>
      <c r="E115" s="2"/>
      <c r="F115" s="58"/>
      <c r="G115" s="5"/>
      <c r="H115" s="6"/>
      <c r="I115" s="6"/>
      <c r="J115" s="6"/>
      <c r="K115" s="6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21.75">
      <c r="A116" s="58"/>
      <c r="B116" s="37"/>
      <c r="C116" s="37"/>
      <c r="D116" s="2"/>
      <c r="E116" s="2"/>
      <c r="F116" s="58"/>
      <c r="G116" s="5"/>
      <c r="H116" s="6"/>
      <c r="I116" s="6"/>
      <c r="J116" s="6"/>
      <c r="K116" s="6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21.75">
      <c r="A117" s="58"/>
      <c r="B117" s="32"/>
      <c r="C117" s="32"/>
      <c r="D117" s="38"/>
      <c r="E117" s="2"/>
      <c r="F117" s="58"/>
      <c r="G117" s="5"/>
      <c r="H117" s="6"/>
      <c r="I117" s="6"/>
      <c r="J117" s="6"/>
      <c r="K117" s="6"/>
      <c r="L117" s="5"/>
      <c r="M117" s="5"/>
      <c r="N117" s="5"/>
      <c r="O117" s="5"/>
      <c r="P117" s="58"/>
      <c r="Q117" s="58"/>
      <c r="R117" s="58"/>
      <c r="S117" s="58"/>
      <c r="T117" s="58"/>
    </row>
    <row r="118" spans="1:20" ht="24" customHeight="1">
      <c r="A118" s="58"/>
      <c r="B118" s="41"/>
      <c r="C118" s="41"/>
      <c r="D118" s="2"/>
      <c r="E118" s="2"/>
      <c r="F118" s="58"/>
      <c r="G118" s="5"/>
      <c r="H118" s="6"/>
      <c r="I118" s="6"/>
      <c r="J118" s="6"/>
      <c r="K118" s="6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26.25" customHeight="1">
      <c r="A119" s="15"/>
      <c r="B119" s="15"/>
      <c r="C119" s="15"/>
      <c r="D119" s="15"/>
      <c r="E119" s="15"/>
      <c r="F119" s="15"/>
      <c r="G119" s="5"/>
      <c r="H119" s="6"/>
      <c r="I119" s="6"/>
      <c r="J119" s="6"/>
      <c r="K119" s="6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21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21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21.75">
      <c r="A122" s="58"/>
      <c r="B122" s="2"/>
      <c r="C122" s="2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24" customHeight="1">
      <c r="A123" s="58"/>
      <c r="B123" s="8"/>
      <c r="C123" s="8"/>
      <c r="D123" s="2"/>
      <c r="E123" s="2"/>
      <c r="F123" s="58"/>
      <c r="G123" s="5"/>
      <c r="H123" s="6"/>
      <c r="I123" s="6"/>
      <c r="J123" s="6"/>
      <c r="K123" s="6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25.5" customHeight="1">
      <c r="A124" s="58"/>
      <c r="B124" s="15"/>
      <c r="C124" s="15"/>
      <c r="D124" s="15"/>
      <c r="E124" s="2"/>
      <c r="F124" s="58"/>
      <c r="G124" s="5"/>
      <c r="H124" s="6"/>
      <c r="I124" s="6"/>
      <c r="J124" s="6"/>
      <c r="K124" s="6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21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21.75">
      <c r="A126" s="58"/>
      <c r="B126" s="8"/>
      <c r="C126" s="8"/>
      <c r="D126" s="15"/>
      <c r="E126" s="2"/>
      <c r="F126" s="2"/>
      <c r="G126" s="5"/>
      <c r="H126" s="6"/>
      <c r="I126" s="6"/>
      <c r="J126" s="6"/>
      <c r="K126" s="6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21.75">
      <c r="A127" s="58"/>
      <c r="B127" s="42"/>
      <c r="C127" s="42"/>
      <c r="D127" s="2"/>
      <c r="E127" s="2"/>
      <c r="F127" s="58"/>
      <c r="G127" s="5"/>
      <c r="H127" s="6"/>
      <c r="I127" s="6"/>
      <c r="J127" s="6"/>
      <c r="K127" s="6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23.25" customHeight="1">
      <c r="A128" s="58"/>
      <c r="B128" s="34"/>
      <c r="C128" s="34"/>
      <c r="D128" s="15"/>
      <c r="E128" s="2"/>
      <c r="F128" s="58"/>
      <c r="G128" s="5"/>
      <c r="H128" s="6"/>
      <c r="I128" s="6"/>
      <c r="J128" s="6"/>
      <c r="K128" s="6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21.75">
      <c r="A129" s="2"/>
      <c r="B129" s="2"/>
      <c r="C129" s="2"/>
      <c r="D129" s="2"/>
      <c r="E129" s="2"/>
      <c r="F129" s="2"/>
      <c r="G129" s="36"/>
      <c r="H129" s="2"/>
      <c r="I129" s="2"/>
      <c r="J129" s="2"/>
      <c r="K129" s="2"/>
      <c r="L129" s="2"/>
      <c r="M129" s="2"/>
      <c r="N129" s="2"/>
      <c r="O129" s="2"/>
      <c r="P129" s="2"/>
      <c r="Q129" s="58"/>
      <c r="R129" s="58"/>
      <c r="S129" s="58"/>
      <c r="T129" s="58"/>
    </row>
    <row r="130" spans="17:20" ht="21.75">
      <c r="Q130" s="58"/>
      <c r="R130" s="58"/>
      <c r="S130" s="58"/>
      <c r="T130" s="58"/>
    </row>
    <row r="131" spans="17:20" ht="21.75">
      <c r="Q131" s="58"/>
      <c r="R131" s="58"/>
      <c r="S131" s="58"/>
      <c r="T131" s="58"/>
    </row>
    <row r="132" spans="17:20" ht="21.75">
      <c r="Q132" s="58"/>
      <c r="R132" s="58"/>
      <c r="S132" s="58"/>
      <c r="T132" s="58"/>
    </row>
    <row r="133" spans="17:20" ht="21.75">
      <c r="Q133" s="58"/>
      <c r="R133" s="58"/>
      <c r="S133" s="58"/>
      <c r="T133" s="58"/>
    </row>
    <row r="134" spans="17:20" ht="21.75">
      <c r="Q134" s="58"/>
      <c r="R134" s="58"/>
      <c r="S134" s="58"/>
      <c r="T134" s="58"/>
    </row>
    <row r="135" spans="17:20" ht="21.75">
      <c r="Q135" s="58"/>
      <c r="R135" s="58"/>
      <c r="S135" s="58"/>
      <c r="T135" s="58"/>
    </row>
    <row r="136" spans="17:20" ht="21.75">
      <c r="Q136" s="58"/>
      <c r="R136" s="58"/>
      <c r="S136" s="58"/>
      <c r="T136" s="58"/>
    </row>
    <row r="137" spans="17:20" ht="21.75">
      <c r="Q137" s="58"/>
      <c r="R137" s="58"/>
      <c r="S137" s="58"/>
      <c r="T137" s="58"/>
    </row>
    <row r="138" spans="17:20" ht="21.75">
      <c r="Q138" s="58"/>
      <c r="R138" s="58"/>
      <c r="S138" s="58"/>
      <c r="T138" s="58"/>
    </row>
    <row r="139" spans="17:20" ht="21.75">
      <c r="Q139" s="2"/>
      <c r="R139" s="58"/>
      <c r="S139" s="58"/>
      <c r="T139" s="58"/>
    </row>
  </sheetData>
  <sheetProtection/>
  <mergeCells count="34">
    <mergeCell ref="L4:L6"/>
    <mergeCell ref="M4:O5"/>
    <mergeCell ref="Q4:Q6"/>
    <mergeCell ref="J5:J6"/>
    <mergeCell ref="K5:K6"/>
    <mergeCell ref="I5:I6"/>
    <mergeCell ref="O2:U2"/>
    <mergeCell ref="F4:F6"/>
    <mergeCell ref="G4:G6"/>
    <mergeCell ref="H4:K4"/>
    <mergeCell ref="A3:H3"/>
    <mergeCell ref="P4:P6"/>
    <mergeCell ref="R4:R6"/>
    <mergeCell ref="S4:S6"/>
    <mergeCell ref="J3:P3"/>
    <mergeCell ref="T4:T6"/>
    <mergeCell ref="B34:F34"/>
    <mergeCell ref="B35:F35"/>
    <mergeCell ref="A1:P1"/>
    <mergeCell ref="A4:A6"/>
    <mergeCell ref="B4:B6"/>
    <mergeCell ref="D4:D6"/>
    <mergeCell ref="E4:E6"/>
    <mergeCell ref="H5:H6"/>
    <mergeCell ref="C4:C6"/>
    <mergeCell ref="B2:K2"/>
    <mergeCell ref="D10:D11"/>
    <mergeCell ref="A8:A11"/>
    <mergeCell ref="A21:A22"/>
    <mergeCell ref="A16:A19"/>
    <mergeCell ref="A25:A27"/>
    <mergeCell ref="B33:F33"/>
    <mergeCell ref="C25:C27"/>
    <mergeCell ref="C10:C11"/>
  </mergeCells>
  <printOptions/>
  <pageMargins left="0.6299212598425197" right="0.2362204724409449" top="0.7480314960629921" bottom="0.3937007874015748" header="0.31496062992125984" footer="0.31496062992125984"/>
  <pageSetup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48"/>
  <sheetViews>
    <sheetView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5.28125" style="9" customWidth="1"/>
    <col min="2" max="2" width="22.8515625" style="9" customWidth="1"/>
    <col min="3" max="3" width="16.57421875" style="9" customWidth="1"/>
    <col min="4" max="4" width="15.00390625" style="9" customWidth="1"/>
    <col min="5" max="5" width="9.421875" style="9" customWidth="1"/>
    <col min="6" max="6" width="12.8515625" style="9" customWidth="1"/>
    <col min="7" max="7" width="8.7109375" style="9" customWidth="1"/>
    <col min="8" max="8" width="8.8515625" style="9" customWidth="1"/>
    <col min="9" max="9" width="8.57421875" style="9" customWidth="1"/>
    <col min="10" max="10" width="9.00390625" style="9" customWidth="1"/>
    <col min="11" max="11" width="8.57421875" style="9" customWidth="1"/>
    <col min="12" max="12" width="6.8515625" style="9" customWidth="1"/>
    <col min="13" max="13" width="5.421875" style="9" customWidth="1"/>
    <col min="14" max="15" width="5.28125" style="9" customWidth="1"/>
    <col min="16" max="16384" width="9.00390625" style="9" customWidth="1"/>
  </cols>
  <sheetData>
    <row r="1" spans="1:23" ht="27" customHeight="1">
      <c r="A1" s="571" t="s">
        <v>40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W1" s="7"/>
    </row>
    <row r="2" spans="1:23" ht="26.25" customHeight="1">
      <c r="A2" s="14"/>
      <c r="B2" s="572" t="s">
        <v>16</v>
      </c>
      <c r="C2" s="572"/>
      <c r="D2" s="572"/>
      <c r="E2" s="572"/>
      <c r="F2" s="572"/>
      <c r="G2" s="572"/>
      <c r="H2" s="572"/>
      <c r="I2" s="572"/>
      <c r="J2" s="572"/>
      <c r="K2" s="572"/>
      <c r="L2" s="10"/>
      <c r="M2" s="10"/>
      <c r="N2" s="10"/>
      <c r="O2" s="573"/>
      <c r="P2" s="573"/>
      <c r="Q2" s="573"/>
      <c r="R2" s="573"/>
      <c r="S2" s="573"/>
      <c r="T2" s="573"/>
      <c r="U2" s="573"/>
      <c r="W2" s="7"/>
    </row>
    <row r="3" spans="1:17" s="4" customFormat="1" ht="18.75" customHeight="1">
      <c r="A3" s="573"/>
      <c r="B3" s="573"/>
      <c r="C3" s="573"/>
      <c r="D3" s="573"/>
      <c r="E3" s="573"/>
      <c r="F3" s="573"/>
      <c r="G3" s="573"/>
      <c r="H3" s="573"/>
      <c r="I3" s="3"/>
      <c r="J3" s="573"/>
      <c r="K3" s="573"/>
      <c r="L3" s="573"/>
      <c r="M3" s="573"/>
      <c r="N3" s="573"/>
      <c r="O3" s="573"/>
      <c r="P3" s="573"/>
      <c r="Q3" s="69"/>
    </row>
    <row r="4" spans="1:20" s="1" customFormat="1" ht="19.5" customHeight="1">
      <c r="A4" s="574" t="s">
        <v>0</v>
      </c>
      <c r="B4" s="574" t="s">
        <v>12</v>
      </c>
      <c r="C4" s="577" t="s">
        <v>18</v>
      </c>
      <c r="D4" s="574" t="s">
        <v>13</v>
      </c>
      <c r="E4" s="574" t="s">
        <v>1</v>
      </c>
      <c r="F4" s="556" t="s">
        <v>8</v>
      </c>
      <c r="G4" s="574" t="s">
        <v>10</v>
      </c>
      <c r="H4" s="580" t="s">
        <v>7</v>
      </c>
      <c r="I4" s="581"/>
      <c r="J4" s="581"/>
      <c r="K4" s="581"/>
      <c r="L4" s="574" t="s">
        <v>11</v>
      </c>
      <c r="M4" s="565" t="s">
        <v>19</v>
      </c>
      <c r="N4" s="566"/>
      <c r="O4" s="567"/>
      <c r="P4" s="574" t="s">
        <v>6</v>
      </c>
      <c r="Q4" s="574" t="s">
        <v>28</v>
      </c>
      <c r="R4" s="556" t="s">
        <v>17</v>
      </c>
      <c r="S4" s="556" t="s">
        <v>29</v>
      </c>
      <c r="T4" s="556" t="s">
        <v>30</v>
      </c>
    </row>
    <row r="5" spans="1:20" s="1" customFormat="1" ht="21.75" customHeight="1">
      <c r="A5" s="575"/>
      <c r="B5" s="575"/>
      <c r="C5" s="578"/>
      <c r="D5" s="575"/>
      <c r="E5" s="575"/>
      <c r="F5" s="557"/>
      <c r="G5" s="575"/>
      <c r="H5" s="556" t="s">
        <v>2</v>
      </c>
      <c r="I5" s="556" t="s">
        <v>3</v>
      </c>
      <c r="J5" s="556" t="s">
        <v>4</v>
      </c>
      <c r="K5" s="556" t="s">
        <v>5</v>
      </c>
      <c r="L5" s="575"/>
      <c r="M5" s="568"/>
      <c r="N5" s="569"/>
      <c r="O5" s="570"/>
      <c r="P5" s="575"/>
      <c r="Q5" s="575"/>
      <c r="R5" s="557"/>
      <c r="S5" s="557"/>
      <c r="T5" s="557"/>
    </row>
    <row r="6" spans="1:20" ht="60" customHeight="1">
      <c r="A6" s="576"/>
      <c r="B6" s="576"/>
      <c r="C6" s="579"/>
      <c r="D6" s="576"/>
      <c r="E6" s="576"/>
      <c r="F6" s="558"/>
      <c r="G6" s="576"/>
      <c r="H6" s="558"/>
      <c r="I6" s="558"/>
      <c r="J6" s="558"/>
      <c r="K6" s="558"/>
      <c r="L6" s="576"/>
      <c r="M6" s="63" t="s">
        <v>22</v>
      </c>
      <c r="N6" s="61" t="s">
        <v>21</v>
      </c>
      <c r="O6" s="62" t="s">
        <v>20</v>
      </c>
      <c r="P6" s="576"/>
      <c r="Q6" s="576"/>
      <c r="R6" s="558"/>
      <c r="S6" s="558"/>
      <c r="T6" s="558"/>
    </row>
    <row r="7" spans="1:20" ht="42.75" customHeight="1">
      <c r="A7" s="58"/>
      <c r="B7" s="58"/>
      <c r="C7" s="64" t="s">
        <v>77</v>
      </c>
      <c r="D7" s="58"/>
      <c r="E7" s="58"/>
      <c r="F7" s="59"/>
      <c r="G7" s="58"/>
      <c r="H7" s="57"/>
      <c r="I7" s="57"/>
      <c r="J7" s="57"/>
      <c r="K7" s="57"/>
      <c r="L7" s="58"/>
      <c r="M7" s="68"/>
      <c r="N7" s="58"/>
      <c r="O7" s="68"/>
      <c r="P7" s="16"/>
      <c r="Q7" s="16"/>
      <c r="R7" s="31"/>
      <c r="S7" s="58"/>
      <c r="T7" s="58"/>
    </row>
    <row r="8" spans="1:20" ht="108.75">
      <c r="A8" s="16">
        <v>1</v>
      </c>
      <c r="B8" s="17" t="s">
        <v>864</v>
      </c>
      <c r="C8" s="16"/>
      <c r="D8" s="16"/>
      <c r="E8" s="16"/>
      <c r="F8" s="16"/>
      <c r="G8" s="29"/>
      <c r="H8" s="29">
        <v>53500</v>
      </c>
      <c r="I8" s="29"/>
      <c r="J8" s="29"/>
      <c r="K8" s="29"/>
      <c r="L8" s="16"/>
      <c r="M8" s="16"/>
      <c r="N8" s="16"/>
      <c r="O8" s="16"/>
      <c r="P8" s="16"/>
      <c r="Q8" s="16"/>
      <c r="R8" s="31" t="s">
        <v>937</v>
      </c>
      <c r="S8" s="58"/>
      <c r="T8" s="58"/>
    </row>
    <row r="9" spans="1:20" s="130" customFormat="1" ht="152.25">
      <c r="A9" s="134"/>
      <c r="B9" s="135" t="s">
        <v>938</v>
      </c>
      <c r="C9" s="134"/>
      <c r="D9" s="135" t="s">
        <v>939</v>
      </c>
      <c r="E9" s="134" t="s">
        <v>940</v>
      </c>
      <c r="F9" s="134" t="s">
        <v>941</v>
      </c>
      <c r="G9" s="136">
        <f>H9+I9+J9+K9</f>
        <v>27300</v>
      </c>
      <c r="H9" s="136"/>
      <c r="I9" s="136">
        <f>(10*150*3)+(600*4*3)</f>
        <v>11700</v>
      </c>
      <c r="J9" s="136">
        <f>(10*150*4)+(600*4*4)</f>
        <v>15600</v>
      </c>
      <c r="K9" s="136"/>
      <c r="L9" s="16"/>
      <c r="M9" s="16"/>
      <c r="N9" s="68"/>
      <c r="O9" s="68"/>
      <c r="P9" s="16"/>
      <c r="Q9" s="16"/>
      <c r="R9" s="16"/>
      <c r="S9" s="16"/>
      <c r="T9" s="16"/>
    </row>
    <row r="10" spans="1:20" s="130" customFormat="1" ht="195.75">
      <c r="A10" s="134"/>
      <c r="B10" s="135" t="s">
        <v>942</v>
      </c>
      <c r="C10" s="134"/>
      <c r="D10" s="135" t="s">
        <v>943</v>
      </c>
      <c r="E10" s="134" t="s">
        <v>944</v>
      </c>
      <c r="F10" s="134" t="s">
        <v>945</v>
      </c>
      <c r="G10" s="136">
        <v>17200</v>
      </c>
      <c r="H10" s="625"/>
      <c r="I10" s="136">
        <v>17200</v>
      </c>
      <c r="J10" s="136"/>
      <c r="K10" s="13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30" customFormat="1" ht="130.5">
      <c r="A11" s="134"/>
      <c r="B11" s="135" t="s">
        <v>946</v>
      </c>
      <c r="C11" s="134"/>
      <c r="D11" s="135" t="s">
        <v>947</v>
      </c>
      <c r="E11" s="134" t="s">
        <v>948</v>
      </c>
      <c r="F11" s="134" t="s">
        <v>949</v>
      </c>
      <c r="G11" s="136">
        <f>H11+I11+J11+K11</f>
        <v>9000</v>
      </c>
      <c r="H11" s="136">
        <f>150*10*2</f>
        <v>3000</v>
      </c>
      <c r="I11" s="136">
        <f>150*10*2</f>
        <v>3000</v>
      </c>
      <c r="J11" s="136">
        <f>150*10*2</f>
        <v>3000</v>
      </c>
      <c r="K11" s="13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65.25">
      <c r="A12" s="16"/>
      <c r="B12" s="17"/>
      <c r="C12" s="65" t="s">
        <v>78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8" t="s">
        <v>25</v>
      </c>
      <c r="P12" s="16"/>
      <c r="Q12" s="16"/>
      <c r="R12" s="58"/>
      <c r="S12" s="58"/>
      <c r="T12" s="58"/>
    </row>
    <row r="13" spans="1:20" ht="108.75">
      <c r="A13" s="16">
        <v>1</v>
      </c>
      <c r="B13" s="17" t="s">
        <v>74</v>
      </c>
      <c r="C13" s="17"/>
      <c r="D13" s="16" t="s">
        <v>75</v>
      </c>
      <c r="E13" s="16" t="s">
        <v>76</v>
      </c>
      <c r="F13" s="16" t="s">
        <v>70</v>
      </c>
      <c r="G13" s="16">
        <v>80000</v>
      </c>
      <c r="H13" s="16"/>
      <c r="I13" s="16"/>
      <c r="J13" s="16"/>
      <c r="K13" s="16"/>
      <c r="L13" s="16"/>
      <c r="M13" s="16"/>
      <c r="N13" s="16"/>
      <c r="O13" s="68" t="s">
        <v>25</v>
      </c>
      <c r="P13" s="16" t="s">
        <v>72</v>
      </c>
      <c r="Q13" s="16"/>
      <c r="R13" s="58" t="s">
        <v>81</v>
      </c>
      <c r="S13" s="58"/>
      <c r="T13" s="81">
        <v>23298</v>
      </c>
    </row>
    <row r="14" spans="1:20" s="210" customFormat="1" ht="108.75" customHeight="1">
      <c r="A14" s="16"/>
      <c r="B14" s="17" t="s">
        <v>411</v>
      </c>
      <c r="C14" s="17" t="s">
        <v>412</v>
      </c>
      <c r="D14" s="16" t="s">
        <v>413</v>
      </c>
      <c r="E14" s="16" t="s">
        <v>414</v>
      </c>
      <c r="F14" s="16" t="s">
        <v>415</v>
      </c>
      <c r="G14" s="229">
        <v>15000</v>
      </c>
      <c r="H14" s="29">
        <v>7500</v>
      </c>
      <c r="I14" s="16">
        <v>0</v>
      </c>
      <c r="J14" s="16">
        <v>0</v>
      </c>
      <c r="K14" s="29">
        <v>7500</v>
      </c>
      <c r="L14" s="16"/>
      <c r="M14" s="16"/>
      <c r="N14" s="16"/>
      <c r="O14" s="16"/>
      <c r="P14" s="16"/>
      <c r="Q14" s="16" t="s">
        <v>416</v>
      </c>
      <c r="R14" s="215" t="s">
        <v>417</v>
      </c>
      <c r="S14" s="215" t="s">
        <v>81</v>
      </c>
      <c r="T14" s="215"/>
    </row>
    <row r="15" spans="1:20" s="210" customFormat="1" ht="152.25">
      <c r="A15" s="16"/>
      <c r="B15" s="17" t="s">
        <v>418</v>
      </c>
      <c r="C15" s="17" t="s">
        <v>419</v>
      </c>
      <c r="D15" s="16" t="s">
        <v>420</v>
      </c>
      <c r="E15" s="16" t="s">
        <v>163</v>
      </c>
      <c r="F15" s="16" t="s">
        <v>421</v>
      </c>
      <c r="G15" s="229">
        <v>15000</v>
      </c>
      <c r="H15" s="29">
        <v>7500</v>
      </c>
      <c r="I15" s="29">
        <v>7500</v>
      </c>
      <c r="J15" s="16">
        <v>0</v>
      </c>
      <c r="K15" s="16">
        <v>0</v>
      </c>
      <c r="L15" s="16"/>
      <c r="M15" s="16"/>
      <c r="N15" s="16"/>
      <c r="O15" s="16"/>
      <c r="P15" s="16"/>
      <c r="Q15" s="16" t="s">
        <v>416</v>
      </c>
      <c r="R15" s="215" t="s">
        <v>417</v>
      </c>
      <c r="S15" s="215" t="s">
        <v>81</v>
      </c>
      <c r="T15" s="215"/>
    </row>
    <row r="16" spans="1:20" s="210" customFormat="1" ht="139.5" customHeight="1">
      <c r="A16" s="16"/>
      <c r="B16" s="17" t="s">
        <v>422</v>
      </c>
      <c r="C16" s="17" t="s">
        <v>423</v>
      </c>
      <c r="D16" s="16" t="s">
        <v>424</v>
      </c>
      <c r="E16" s="16" t="s">
        <v>425</v>
      </c>
      <c r="F16" s="16" t="s">
        <v>426</v>
      </c>
      <c r="G16" s="229">
        <v>45000</v>
      </c>
      <c r="H16" s="29">
        <v>11250</v>
      </c>
      <c r="I16" s="29">
        <v>11250</v>
      </c>
      <c r="J16" s="29">
        <v>11250</v>
      </c>
      <c r="K16" s="29">
        <v>11250</v>
      </c>
      <c r="L16" s="16"/>
      <c r="M16" s="16"/>
      <c r="N16" s="16"/>
      <c r="O16" s="16"/>
      <c r="P16" s="16"/>
      <c r="Q16" s="16" t="s">
        <v>416</v>
      </c>
      <c r="R16" s="215" t="s">
        <v>417</v>
      </c>
      <c r="S16" s="215" t="s">
        <v>81</v>
      </c>
      <c r="T16" s="215"/>
    </row>
    <row r="17" spans="1:20" s="210" customFormat="1" ht="152.25">
      <c r="A17" s="16"/>
      <c r="B17" s="17" t="s">
        <v>427</v>
      </c>
      <c r="C17" s="17" t="s">
        <v>428</v>
      </c>
      <c r="D17" s="16" t="s">
        <v>429</v>
      </c>
      <c r="E17" s="16" t="s">
        <v>425</v>
      </c>
      <c r="F17" s="16" t="s">
        <v>426</v>
      </c>
      <c r="G17" s="229">
        <v>45000</v>
      </c>
      <c r="H17" s="29">
        <v>11250</v>
      </c>
      <c r="I17" s="29">
        <v>11250</v>
      </c>
      <c r="J17" s="29">
        <v>11250</v>
      </c>
      <c r="K17" s="29">
        <v>11250</v>
      </c>
      <c r="L17" s="16"/>
      <c r="M17" s="16"/>
      <c r="N17" s="16"/>
      <c r="O17" s="16"/>
      <c r="P17" s="16"/>
      <c r="Q17" s="16" t="s">
        <v>416</v>
      </c>
      <c r="R17" s="215" t="s">
        <v>417</v>
      </c>
      <c r="S17" s="215" t="s">
        <v>81</v>
      </c>
      <c r="T17" s="215"/>
    </row>
    <row r="18" spans="1:20" s="210" customFormat="1" ht="87">
      <c r="A18" s="16"/>
      <c r="B18" s="17" t="s">
        <v>430</v>
      </c>
      <c r="C18" s="17" t="s">
        <v>431</v>
      </c>
      <c r="D18" s="16" t="s">
        <v>432</v>
      </c>
      <c r="E18" s="16" t="s">
        <v>425</v>
      </c>
      <c r="F18" s="16" t="s">
        <v>433</v>
      </c>
      <c r="G18" s="229">
        <v>15000</v>
      </c>
      <c r="H18" s="29">
        <v>3750</v>
      </c>
      <c r="I18" s="29">
        <v>3750</v>
      </c>
      <c r="J18" s="29">
        <v>3750</v>
      </c>
      <c r="K18" s="29">
        <v>3750</v>
      </c>
      <c r="L18" s="16"/>
      <c r="M18" s="16"/>
      <c r="N18" s="16"/>
      <c r="O18" s="16"/>
      <c r="P18" s="16"/>
      <c r="Q18" s="16" t="s">
        <v>416</v>
      </c>
      <c r="R18" s="215" t="s">
        <v>417</v>
      </c>
      <c r="S18" s="215" t="s">
        <v>81</v>
      </c>
      <c r="T18" s="215"/>
    </row>
    <row r="19" spans="1:20" ht="43.5">
      <c r="A19" s="16"/>
      <c r="B19" s="17"/>
      <c r="C19" s="70" t="s">
        <v>79</v>
      </c>
      <c r="D19" s="16"/>
      <c r="E19" s="16"/>
      <c r="F19" s="16"/>
      <c r="G19" s="16"/>
      <c r="H19" s="16"/>
      <c r="I19" s="16"/>
      <c r="J19" s="16"/>
      <c r="K19" s="16"/>
      <c r="L19" s="16"/>
      <c r="M19" s="68" t="s">
        <v>25</v>
      </c>
      <c r="N19" s="16"/>
      <c r="O19" s="68" t="s">
        <v>25</v>
      </c>
      <c r="P19" s="16"/>
      <c r="Q19" s="16"/>
      <c r="R19" s="58"/>
      <c r="S19" s="58"/>
      <c r="T19" s="58"/>
    </row>
    <row r="20" spans="1:20" s="245" customFormat="1" ht="21.75" customHeight="1">
      <c r="A20" s="585">
        <v>1</v>
      </c>
      <c r="B20" s="588" t="s">
        <v>778</v>
      </c>
      <c r="C20" s="587" t="s">
        <v>779</v>
      </c>
      <c r="D20" s="587" t="s">
        <v>780</v>
      </c>
      <c r="E20" s="588" t="s">
        <v>781</v>
      </c>
      <c r="F20" s="585"/>
      <c r="G20" s="619">
        <v>3600</v>
      </c>
      <c r="H20" s="621"/>
      <c r="I20" s="623"/>
      <c r="J20" s="622"/>
      <c r="K20" s="622"/>
      <c r="L20" s="585" t="s">
        <v>190</v>
      </c>
      <c r="M20" s="620" t="s">
        <v>288</v>
      </c>
      <c r="N20" s="585"/>
      <c r="O20" s="613"/>
      <c r="P20" s="587" t="s">
        <v>782</v>
      </c>
      <c r="Q20" s="616" t="s">
        <v>354</v>
      </c>
      <c r="R20" s="249" t="s">
        <v>889</v>
      </c>
      <c r="S20" s="249"/>
      <c r="T20" s="81">
        <v>23338</v>
      </c>
    </row>
    <row r="21" spans="1:20" s="245" customFormat="1" ht="21.75">
      <c r="A21" s="585"/>
      <c r="B21" s="588"/>
      <c r="C21" s="588"/>
      <c r="D21" s="588"/>
      <c r="E21" s="588"/>
      <c r="F21" s="585"/>
      <c r="G21" s="619"/>
      <c r="H21" s="585"/>
      <c r="I21" s="623"/>
      <c r="J21" s="622"/>
      <c r="K21" s="622"/>
      <c r="L21" s="585"/>
      <c r="M21" s="585"/>
      <c r="N21" s="585"/>
      <c r="O21" s="614"/>
      <c r="P21" s="588"/>
      <c r="Q21" s="617"/>
      <c r="R21" s="249"/>
      <c r="S21" s="249"/>
      <c r="T21" s="249"/>
    </row>
    <row r="22" spans="1:20" s="245" customFormat="1" ht="21.75">
      <c r="A22" s="585"/>
      <c r="B22" s="588"/>
      <c r="C22" s="588"/>
      <c r="D22" s="588"/>
      <c r="E22" s="588"/>
      <c r="F22" s="585"/>
      <c r="G22" s="619"/>
      <c r="H22" s="585"/>
      <c r="I22" s="623"/>
      <c r="J22" s="622"/>
      <c r="K22" s="622"/>
      <c r="L22" s="585"/>
      <c r="M22" s="585"/>
      <c r="N22" s="585"/>
      <c r="O22" s="614"/>
      <c r="P22" s="588"/>
      <c r="Q22" s="618"/>
      <c r="R22" s="249"/>
      <c r="S22" s="249"/>
      <c r="T22" s="249"/>
    </row>
    <row r="23" spans="1:20" s="245" customFormat="1" ht="21.75">
      <c r="A23" s="585"/>
      <c r="B23" s="588"/>
      <c r="C23" s="588"/>
      <c r="D23" s="588"/>
      <c r="E23" s="588"/>
      <c r="F23" s="585"/>
      <c r="G23" s="619"/>
      <c r="H23" s="585"/>
      <c r="I23" s="623"/>
      <c r="J23" s="622"/>
      <c r="K23" s="622"/>
      <c r="L23" s="585"/>
      <c r="M23" s="585"/>
      <c r="N23" s="585"/>
      <c r="O23" s="614"/>
      <c r="P23" s="588"/>
      <c r="Q23" s="83"/>
      <c r="R23" s="249"/>
      <c r="S23" s="249"/>
      <c r="T23" s="249"/>
    </row>
    <row r="24" spans="1:20" s="245" customFormat="1" ht="21.75">
      <c r="A24" s="585"/>
      <c r="B24" s="588"/>
      <c r="C24" s="588"/>
      <c r="D24" s="588"/>
      <c r="E24" s="588"/>
      <c r="F24" s="585"/>
      <c r="G24" s="619"/>
      <c r="H24" s="585"/>
      <c r="I24" s="623"/>
      <c r="J24" s="622"/>
      <c r="K24" s="622"/>
      <c r="L24" s="585"/>
      <c r="M24" s="585"/>
      <c r="N24" s="585"/>
      <c r="O24" s="614"/>
      <c r="P24" s="588"/>
      <c r="Q24" s="83"/>
      <c r="R24" s="249"/>
      <c r="S24" s="249"/>
      <c r="T24" s="249"/>
    </row>
    <row r="25" spans="1:20" s="245" customFormat="1" ht="21.75">
      <c r="A25" s="83"/>
      <c r="B25" s="115"/>
      <c r="C25" s="615"/>
      <c r="D25" s="615"/>
      <c r="E25" s="115"/>
      <c r="F25" s="83"/>
      <c r="G25" s="385"/>
      <c r="H25" s="386"/>
      <c r="I25" s="384"/>
      <c r="J25" s="331"/>
      <c r="K25" s="331"/>
      <c r="L25" s="83"/>
      <c r="M25" s="83"/>
      <c r="N25" s="83"/>
      <c r="O25" s="387"/>
      <c r="P25" s="388"/>
      <c r="Q25" s="389"/>
      <c r="R25" s="378"/>
      <c r="S25" s="249"/>
      <c r="T25" s="249"/>
    </row>
    <row r="26" spans="1:20" s="245" customFormat="1" ht="108.75">
      <c r="A26" s="83"/>
      <c r="B26" s="115" t="s">
        <v>783</v>
      </c>
      <c r="C26" s="83"/>
      <c r="D26" s="115"/>
      <c r="E26" s="115" t="s">
        <v>784</v>
      </c>
      <c r="F26" s="83" t="s">
        <v>785</v>
      </c>
      <c r="G26" s="390"/>
      <c r="H26" s="391">
        <v>1800</v>
      </c>
      <c r="I26" s="391"/>
      <c r="J26" s="391"/>
      <c r="K26" s="331"/>
      <c r="L26" s="83"/>
      <c r="M26" s="83"/>
      <c r="N26" s="83"/>
      <c r="O26" s="387"/>
      <c r="P26" s="83"/>
      <c r="Q26" s="83"/>
      <c r="R26" s="249"/>
      <c r="S26" s="249"/>
      <c r="T26" s="249"/>
    </row>
    <row r="27" spans="1:20" s="245" customFormat="1" ht="65.25">
      <c r="A27" s="83"/>
      <c r="B27" s="115" t="s">
        <v>786</v>
      </c>
      <c r="C27" s="83"/>
      <c r="D27" s="115"/>
      <c r="E27" s="392" t="s">
        <v>781</v>
      </c>
      <c r="F27" s="83"/>
      <c r="G27" s="390"/>
      <c r="H27" s="83"/>
      <c r="I27" s="384"/>
      <c r="J27" s="331"/>
      <c r="K27" s="331"/>
      <c r="L27" s="83"/>
      <c r="M27" s="83"/>
      <c r="N27" s="83"/>
      <c r="O27" s="387"/>
      <c r="P27" s="83"/>
      <c r="Q27" s="83"/>
      <c r="R27" s="378"/>
      <c r="S27" s="249"/>
      <c r="T27" s="249"/>
    </row>
    <row r="28" spans="1:20" s="245" customFormat="1" ht="108.75">
      <c r="A28" s="376"/>
      <c r="B28" s="115" t="s">
        <v>787</v>
      </c>
      <c r="C28" s="393"/>
      <c r="D28" s="115"/>
      <c r="E28" s="115" t="s">
        <v>784</v>
      </c>
      <c r="F28" s="83" t="s">
        <v>788</v>
      </c>
      <c r="G28" s="390"/>
      <c r="H28" s="331"/>
      <c r="I28" s="331">
        <v>1800</v>
      </c>
      <c r="J28" s="331"/>
      <c r="K28" s="391"/>
      <c r="L28" s="83"/>
      <c r="M28" s="83"/>
      <c r="N28" s="83"/>
      <c r="O28" s="387"/>
      <c r="P28" s="83"/>
      <c r="Q28" s="83"/>
      <c r="R28" s="378"/>
      <c r="S28" s="249"/>
      <c r="T28" s="249"/>
    </row>
    <row r="29" spans="1:20" s="245" customFormat="1" ht="65.25">
      <c r="A29" s="394"/>
      <c r="B29" s="118" t="s">
        <v>789</v>
      </c>
      <c r="C29" s="116"/>
      <c r="D29" s="118"/>
      <c r="E29" s="369" t="s">
        <v>781</v>
      </c>
      <c r="F29" s="116" t="s">
        <v>790</v>
      </c>
      <c r="G29" s="395">
        <f>I29+K29</f>
        <v>0</v>
      </c>
      <c r="H29" s="396"/>
      <c r="I29" s="332"/>
      <c r="J29" s="397"/>
      <c r="K29" s="332"/>
      <c r="L29" s="116"/>
      <c r="M29" s="398"/>
      <c r="N29" s="116"/>
      <c r="O29" s="399"/>
      <c r="P29" s="116"/>
      <c r="Q29" s="116"/>
      <c r="R29" s="249"/>
      <c r="S29" s="249"/>
      <c r="T29" s="249"/>
    </row>
    <row r="30" spans="1:20" s="245" customFormat="1" ht="86.25" customHeight="1">
      <c r="A30" s="16">
        <v>2</v>
      </c>
      <c r="B30" s="17" t="s">
        <v>800</v>
      </c>
      <c r="C30" s="17"/>
      <c r="D30" s="16" t="s">
        <v>801</v>
      </c>
      <c r="E30" s="16" t="s">
        <v>802</v>
      </c>
      <c r="F30" s="16" t="s">
        <v>803</v>
      </c>
      <c r="G30" s="29">
        <v>250000</v>
      </c>
      <c r="H30" s="16"/>
      <c r="I30" s="16"/>
      <c r="J30" s="16"/>
      <c r="K30" s="16"/>
      <c r="L30" s="16"/>
      <c r="M30" s="16"/>
      <c r="N30" s="16"/>
      <c r="O30" s="16"/>
      <c r="P30" s="16" t="s">
        <v>804</v>
      </c>
      <c r="Q30" s="16" t="s">
        <v>805</v>
      </c>
      <c r="R30" s="249" t="s">
        <v>898</v>
      </c>
      <c r="S30" s="249"/>
      <c r="T30" s="81">
        <v>23347</v>
      </c>
    </row>
    <row r="31" spans="1:20" s="245" customFormat="1" ht="102" customHeight="1">
      <c r="A31" s="16"/>
      <c r="B31" s="17" t="s">
        <v>806</v>
      </c>
      <c r="C31" s="17"/>
      <c r="D31" s="16"/>
      <c r="E31" s="16" t="s">
        <v>807</v>
      </c>
      <c r="F31" s="29" t="s">
        <v>808</v>
      </c>
      <c r="G31" s="29"/>
      <c r="H31" s="16"/>
      <c r="I31" s="29"/>
      <c r="J31" s="29"/>
      <c r="K31" s="16"/>
      <c r="L31" s="16"/>
      <c r="M31" s="16"/>
      <c r="N31" s="16"/>
      <c r="O31" s="16"/>
      <c r="P31" s="16"/>
      <c r="Q31" s="16"/>
      <c r="R31" s="249"/>
      <c r="S31" s="249"/>
      <c r="T31" s="249"/>
    </row>
    <row r="32" spans="1:20" s="245" customFormat="1" ht="72.75" customHeight="1">
      <c r="A32" s="16"/>
      <c r="B32" s="17" t="s">
        <v>809</v>
      </c>
      <c r="C32" s="17"/>
      <c r="D32" s="16"/>
      <c r="E32" s="16" t="s">
        <v>810</v>
      </c>
      <c r="F32" s="29" t="s">
        <v>811</v>
      </c>
      <c r="G32" s="29"/>
      <c r="H32" s="16"/>
      <c r="I32" s="29"/>
      <c r="J32" s="16"/>
      <c r="K32" s="29"/>
      <c r="L32" s="16"/>
      <c r="M32" s="16"/>
      <c r="N32" s="16"/>
      <c r="O32" s="16"/>
      <c r="P32" s="16"/>
      <c r="Q32" s="16"/>
      <c r="R32" s="249"/>
      <c r="S32" s="249"/>
      <c r="T32" s="249"/>
    </row>
    <row r="33" spans="1:20" s="245" customFormat="1" ht="105" customHeight="1">
      <c r="A33" s="16"/>
      <c r="B33" s="17" t="s">
        <v>812</v>
      </c>
      <c r="C33" s="17"/>
      <c r="D33" s="16"/>
      <c r="E33" s="16" t="s">
        <v>802</v>
      </c>
      <c r="F33" s="29" t="s">
        <v>813</v>
      </c>
      <c r="G33" s="29"/>
      <c r="H33" s="16"/>
      <c r="I33" s="16"/>
      <c r="J33" s="16"/>
      <c r="K33" s="29"/>
      <c r="L33" s="16"/>
      <c r="M33" s="16"/>
      <c r="N33" s="16"/>
      <c r="O33" s="16"/>
      <c r="P33" s="16"/>
      <c r="Q33" s="16"/>
      <c r="R33" s="249"/>
      <c r="S33" s="249"/>
      <c r="T33" s="249"/>
    </row>
    <row r="34" spans="1:20" ht="21.75">
      <c r="A34" s="16"/>
      <c r="B34" s="17"/>
      <c r="C34" s="65" t="s">
        <v>80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8"/>
      <c r="S34" s="58"/>
      <c r="T34" s="58"/>
    </row>
    <row r="35" spans="1:21" s="226" customFormat="1" ht="409.5">
      <c r="A35" s="134">
        <v>1</v>
      </c>
      <c r="B35" s="429" t="s">
        <v>848</v>
      </c>
      <c r="C35" s="429"/>
      <c r="D35" s="430" t="s">
        <v>849</v>
      </c>
      <c r="E35" s="431" t="s">
        <v>850</v>
      </c>
      <c r="F35" s="432" t="s">
        <v>851</v>
      </c>
      <c r="G35" s="433">
        <v>25000</v>
      </c>
      <c r="H35" s="433"/>
      <c r="I35" s="433"/>
      <c r="J35" s="433"/>
      <c r="K35" s="413"/>
      <c r="L35" s="413"/>
      <c r="M35" s="413"/>
      <c r="N35" s="240" t="s">
        <v>25</v>
      </c>
      <c r="O35" s="413"/>
      <c r="P35" s="134" t="s">
        <v>852</v>
      </c>
      <c r="Q35" s="413" t="s">
        <v>853</v>
      </c>
      <c r="R35" s="434" t="s">
        <v>865</v>
      </c>
      <c r="S35" s="434"/>
      <c r="T35" s="496">
        <v>23311</v>
      </c>
      <c r="U35" s="500" t="s">
        <v>894</v>
      </c>
    </row>
    <row r="36" spans="1:20" s="86" customFormat="1" ht="195.75">
      <c r="A36" s="16">
        <v>2</v>
      </c>
      <c r="B36" s="17" t="s">
        <v>175</v>
      </c>
      <c r="C36" s="17" t="s">
        <v>176</v>
      </c>
      <c r="D36" s="16" t="s">
        <v>177</v>
      </c>
      <c r="E36" s="16" t="s">
        <v>178</v>
      </c>
      <c r="F36" s="16" t="s">
        <v>179</v>
      </c>
      <c r="G36" s="29">
        <v>9000</v>
      </c>
      <c r="H36" s="29">
        <v>3000</v>
      </c>
      <c r="I36" s="29">
        <v>3000</v>
      </c>
      <c r="J36" s="29">
        <v>3000</v>
      </c>
      <c r="K36" s="29"/>
      <c r="L36" s="16" t="s">
        <v>155</v>
      </c>
      <c r="M36" s="68"/>
      <c r="N36" s="68" t="s">
        <v>25</v>
      </c>
      <c r="O36" s="16"/>
      <c r="P36" s="16" t="s">
        <v>180</v>
      </c>
      <c r="Q36" s="16" t="s">
        <v>181</v>
      </c>
      <c r="R36" s="434" t="s">
        <v>872</v>
      </c>
      <c r="S36" s="92"/>
      <c r="T36" s="81">
        <v>23338</v>
      </c>
    </row>
    <row r="37" spans="1:23" s="86" customFormat="1" ht="272.25" customHeight="1">
      <c r="A37" s="82">
        <v>3</v>
      </c>
      <c r="B37" s="117" t="s">
        <v>324</v>
      </c>
      <c r="C37" s="117" t="s">
        <v>325</v>
      </c>
      <c r="D37" s="152" t="s">
        <v>326</v>
      </c>
      <c r="E37" s="158" t="s">
        <v>327</v>
      </c>
      <c r="F37" s="159" t="s">
        <v>328</v>
      </c>
      <c r="G37" s="160">
        <v>38000</v>
      </c>
      <c r="H37" s="160">
        <v>38000</v>
      </c>
      <c r="I37" s="82"/>
      <c r="J37" s="82"/>
      <c r="K37" s="161"/>
      <c r="L37" s="82" t="s">
        <v>887</v>
      </c>
      <c r="M37" s="162" t="s">
        <v>25</v>
      </c>
      <c r="N37" s="82"/>
      <c r="O37" s="162" t="s">
        <v>25</v>
      </c>
      <c r="P37" s="82" t="s">
        <v>329</v>
      </c>
      <c r="Q37" s="161"/>
      <c r="R37" s="434" t="s">
        <v>873</v>
      </c>
      <c r="S37" s="163"/>
      <c r="T37" s="499">
        <v>23327</v>
      </c>
      <c r="U37" s="131"/>
      <c r="V37" s="131"/>
      <c r="W37" s="131"/>
    </row>
    <row r="38" spans="1:23" s="86" customFormat="1" ht="152.25">
      <c r="A38" s="116"/>
      <c r="B38" s="118"/>
      <c r="C38" s="118" t="s">
        <v>330</v>
      </c>
      <c r="D38" s="153" t="s">
        <v>331</v>
      </c>
      <c r="E38" s="118"/>
      <c r="F38" s="155"/>
      <c r="G38" s="164"/>
      <c r="H38" s="169"/>
      <c r="I38" s="116"/>
      <c r="J38" s="116"/>
      <c r="K38" s="165"/>
      <c r="L38" s="116"/>
      <c r="M38" s="166"/>
      <c r="N38" s="116"/>
      <c r="O38" s="166"/>
      <c r="P38" s="116"/>
      <c r="Q38" s="165"/>
      <c r="R38" s="150"/>
      <c r="S38" s="167"/>
      <c r="T38" s="150"/>
      <c r="U38" s="131"/>
      <c r="V38" s="131"/>
      <c r="W38" s="131"/>
    </row>
    <row r="39" spans="1:23" s="86" customFormat="1" ht="217.5">
      <c r="A39" s="116">
        <v>4</v>
      </c>
      <c r="B39" s="497" t="s">
        <v>932</v>
      </c>
      <c r="C39" s="118" t="s">
        <v>875</v>
      </c>
      <c r="D39" s="21" t="s">
        <v>876</v>
      </c>
      <c r="E39" s="118" t="s">
        <v>877</v>
      </c>
      <c r="F39" s="155" t="s">
        <v>332</v>
      </c>
      <c r="G39" s="156" t="s">
        <v>333</v>
      </c>
      <c r="H39" s="168" t="s">
        <v>9</v>
      </c>
      <c r="I39" s="156" t="s">
        <v>333</v>
      </c>
      <c r="J39" s="116"/>
      <c r="K39" s="116"/>
      <c r="L39" s="118" t="s">
        <v>334</v>
      </c>
      <c r="M39" s="157" t="s">
        <v>25</v>
      </c>
      <c r="N39" s="116"/>
      <c r="O39" s="157" t="s">
        <v>25</v>
      </c>
      <c r="P39" s="116" t="s">
        <v>329</v>
      </c>
      <c r="Q39" s="116"/>
      <c r="R39" s="434" t="s">
        <v>874</v>
      </c>
      <c r="S39" s="150"/>
      <c r="T39" s="552">
        <v>23359</v>
      </c>
      <c r="U39" s="131"/>
      <c r="V39" s="131"/>
      <c r="W39" s="131"/>
    </row>
    <row r="40" spans="1:23" s="226" customFormat="1" ht="87">
      <c r="A40" s="223">
        <v>5</v>
      </c>
      <c r="B40" s="135" t="s">
        <v>448</v>
      </c>
      <c r="C40" s="135" t="s">
        <v>449</v>
      </c>
      <c r="D40" s="134" t="s">
        <v>450</v>
      </c>
      <c r="E40" s="134" t="s">
        <v>451</v>
      </c>
      <c r="F40" s="134" t="s">
        <v>452</v>
      </c>
      <c r="G40" s="136">
        <v>150000</v>
      </c>
      <c r="H40" s="134"/>
      <c r="I40" s="134"/>
      <c r="J40" s="134"/>
      <c r="K40" s="134"/>
      <c r="L40" s="134"/>
      <c r="M40" s="134"/>
      <c r="N40" s="240" t="s">
        <v>25</v>
      </c>
      <c r="O40" s="134"/>
      <c r="P40" s="134" t="s">
        <v>454</v>
      </c>
      <c r="Q40" s="134" t="s">
        <v>453</v>
      </c>
      <c r="R40" s="434" t="s">
        <v>935</v>
      </c>
      <c r="S40" s="225"/>
      <c r="T40" s="225"/>
      <c r="U40" s="132"/>
      <c r="V40" s="132"/>
      <c r="W40" s="132"/>
    </row>
    <row r="41" spans="1:20" s="226" customFormat="1" ht="144">
      <c r="A41" s="406">
        <v>6</v>
      </c>
      <c r="B41" s="407" t="s">
        <v>814</v>
      </c>
      <c r="C41" s="408"/>
      <c r="D41" s="407" t="s">
        <v>815</v>
      </c>
      <c r="E41" s="407" t="s">
        <v>816</v>
      </c>
      <c r="F41" s="409">
        <v>23559</v>
      </c>
      <c r="G41" s="416">
        <v>5000</v>
      </c>
      <c r="H41" s="410"/>
      <c r="I41" s="410"/>
      <c r="J41" s="411"/>
      <c r="K41" s="410">
        <v>5000</v>
      </c>
      <c r="L41" s="408" t="s">
        <v>190</v>
      </c>
      <c r="M41" s="408"/>
      <c r="N41" s="240" t="s">
        <v>25</v>
      </c>
      <c r="O41" s="412"/>
      <c r="P41" s="408" t="s">
        <v>817</v>
      </c>
      <c r="Q41" s="413"/>
      <c r="R41" s="434" t="s">
        <v>936</v>
      </c>
      <c r="S41" s="414"/>
      <c r="T41" s="415">
        <v>23360</v>
      </c>
    </row>
    <row r="42" spans="1:20" ht="21.75">
      <c r="A42" s="16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58"/>
      <c r="S42" s="58"/>
      <c r="T42" s="58"/>
    </row>
    <row r="43" spans="1:20" ht="21.75">
      <c r="A43" s="16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58"/>
      <c r="S43" s="58"/>
      <c r="T43" s="58"/>
    </row>
    <row r="44" spans="1:20" ht="21.75">
      <c r="A44" s="16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58"/>
      <c r="S44" s="58"/>
      <c r="T44" s="58"/>
    </row>
    <row r="45" spans="1:20" ht="21.75">
      <c r="A45" s="16"/>
      <c r="B45" s="17"/>
      <c r="C45" s="17"/>
      <c r="D45" s="16"/>
      <c r="E45" s="16"/>
      <c r="F45" s="16"/>
      <c r="G45" s="29"/>
      <c r="H45" s="28"/>
      <c r="I45" s="16"/>
      <c r="J45" s="29"/>
      <c r="K45" s="16"/>
      <c r="L45" s="16"/>
      <c r="M45" s="16"/>
      <c r="N45" s="16"/>
      <c r="O45" s="16"/>
      <c r="P45" s="16"/>
      <c r="Q45" s="16"/>
      <c r="R45" s="58"/>
      <c r="S45" s="58"/>
      <c r="T45" s="58"/>
    </row>
    <row r="46" spans="1:20" ht="24.75" customHeight="1">
      <c r="A46" s="16"/>
      <c r="B46" s="559" t="s">
        <v>31</v>
      </c>
      <c r="C46" s="560"/>
      <c r="D46" s="560"/>
      <c r="E46" s="560"/>
      <c r="F46" s="561"/>
      <c r="G46" s="18"/>
      <c r="H46" s="19"/>
      <c r="I46" s="19"/>
      <c r="J46" s="19"/>
      <c r="K46" s="19"/>
      <c r="L46" s="16"/>
      <c r="M46" s="16"/>
      <c r="N46" s="16"/>
      <c r="O46" s="16"/>
      <c r="P46" s="16"/>
      <c r="Q46" s="16"/>
      <c r="R46" s="58"/>
      <c r="S46" s="58"/>
      <c r="T46" s="58"/>
    </row>
    <row r="47" spans="1:20" ht="23.25" customHeight="1">
      <c r="A47" s="16"/>
      <c r="B47" s="559" t="s">
        <v>32</v>
      </c>
      <c r="C47" s="560"/>
      <c r="D47" s="560"/>
      <c r="E47" s="560"/>
      <c r="F47" s="561"/>
      <c r="G47" s="18"/>
      <c r="H47" s="19"/>
      <c r="I47" s="19"/>
      <c r="J47" s="19"/>
      <c r="K47" s="19"/>
      <c r="L47" s="16"/>
      <c r="M47" s="16"/>
      <c r="N47" s="16"/>
      <c r="O47" s="16"/>
      <c r="P47" s="16"/>
      <c r="Q47" s="16"/>
      <c r="R47" s="58"/>
      <c r="S47" s="58"/>
      <c r="T47" s="58"/>
    </row>
    <row r="48" spans="1:20" ht="21.75" customHeight="1">
      <c r="A48" s="16"/>
      <c r="B48" s="562" t="s">
        <v>59</v>
      </c>
      <c r="C48" s="563"/>
      <c r="D48" s="563"/>
      <c r="E48" s="563"/>
      <c r="F48" s="564"/>
      <c r="G48" s="18"/>
      <c r="H48" s="19"/>
      <c r="I48" s="19"/>
      <c r="J48" s="19"/>
      <c r="K48" s="19"/>
      <c r="L48" s="16"/>
      <c r="M48" s="16"/>
      <c r="N48" s="16"/>
      <c r="O48" s="16"/>
      <c r="P48" s="16"/>
      <c r="Q48" s="16"/>
      <c r="R48" s="58"/>
      <c r="S48" s="58"/>
      <c r="T48" s="58"/>
    </row>
    <row r="49" spans="1:20" ht="25.5" customHeight="1">
      <c r="A49" s="40"/>
      <c r="B49" s="2"/>
      <c r="C49" s="2"/>
      <c r="D49" s="15"/>
      <c r="E49" s="2"/>
      <c r="F49" s="2"/>
      <c r="G49" s="5"/>
      <c r="H49" s="6"/>
      <c r="I49" s="6"/>
      <c r="J49" s="6"/>
      <c r="K49" s="6"/>
      <c r="L49" s="58"/>
      <c r="M49" s="58"/>
      <c r="N49" s="58"/>
      <c r="O49" s="58"/>
      <c r="P49" s="58"/>
      <c r="Q49" s="16"/>
      <c r="R49" s="58"/>
      <c r="S49" s="58"/>
      <c r="T49" s="58"/>
    </row>
    <row r="50" spans="1:20" ht="21.75">
      <c r="A50" s="58"/>
      <c r="B50" s="2"/>
      <c r="C50" s="2"/>
      <c r="D50" s="2"/>
      <c r="E50" s="2"/>
      <c r="F50" s="58"/>
      <c r="G50" s="5"/>
      <c r="H50" s="6"/>
      <c r="I50" s="6"/>
      <c r="J50" s="6"/>
      <c r="K50" s="6"/>
      <c r="L50" s="58"/>
      <c r="M50" s="58"/>
      <c r="N50" s="58"/>
      <c r="O50" s="58"/>
      <c r="P50" s="58"/>
      <c r="Q50" s="16"/>
      <c r="R50" s="58"/>
      <c r="S50" s="58"/>
      <c r="T50" s="58"/>
    </row>
    <row r="51" spans="1:20" ht="23.25" customHeight="1">
      <c r="A51" s="58"/>
      <c r="B51" s="2"/>
      <c r="C51" s="2"/>
      <c r="D51" s="15"/>
      <c r="E51" s="2"/>
      <c r="F51" s="58"/>
      <c r="G51" s="5"/>
      <c r="H51" s="6"/>
      <c r="I51" s="6"/>
      <c r="J51" s="6"/>
      <c r="K51" s="6"/>
      <c r="L51" s="58"/>
      <c r="M51" s="58"/>
      <c r="N51" s="58"/>
      <c r="O51" s="58"/>
      <c r="P51" s="58"/>
      <c r="Q51" s="16"/>
      <c r="R51" s="58"/>
      <c r="S51" s="58"/>
      <c r="T51" s="58"/>
    </row>
    <row r="52" spans="1:20" ht="21.75">
      <c r="A52" s="58"/>
      <c r="B52" s="37"/>
      <c r="C52" s="37"/>
      <c r="D52" s="2"/>
      <c r="E52" s="2"/>
      <c r="F52" s="58"/>
      <c r="G52" s="5"/>
      <c r="H52" s="6"/>
      <c r="I52" s="6"/>
      <c r="J52" s="6"/>
      <c r="K52" s="6"/>
      <c r="L52" s="58"/>
      <c r="M52" s="58"/>
      <c r="N52" s="58"/>
      <c r="O52" s="58"/>
      <c r="P52" s="58"/>
      <c r="Q52" s="16"/>
      <c r="R52" s="58"/>
      <c r="S52" s="58"/>
      <c r="T52" s="58"/>
    </row>
    <row r="53" spans="1:20" ht="21.75">
      <c r="A53" s="58"/>
      <c r="B53" s="32"/>
      <c r="C53" s="32"/>
      <c r="D53" s="38"/>
      <c r="E53" s="2"/>
      <c r="F53" s="58"/>
      <c r="G53" s="5"/>
      <c r="H53" s="6"/>
      <c r="I53" s="6"/>
      <c r="J53" s="6"/>
      <c r="K53" s="6"/>
      <c r="L53" s="5"/>
      <c r="M53" s="5"/>
      <c r="N53" s="5"/>
      <c r="O53" s="5"/>
      <c r="P53" s="58"/>
      <c r="Q53" s="16"/>
      <c r="R53" s="58"/>
      <c r="S53" s="58"/>
      <c r="T53" s="58"/>
    </row>
    <row r="54" spans="1:20" ht="24" customHeight="1">
      <c r="A54" s="58"/>
      <c r="B54" s="41"/>
      <c r="C54" s="41"/>
      <c r="D54" s="2"/>
      <c r="E54" s="2"/>
      <c r="F54" s="58"/>
      <c r="G54" s="5"/>
      <c r="H54" s="6"/>
      <c r="I54" s="6"/>
      <c r="J54" s="6"/>
      <c r="K54" s="6"/>
      <c r="L54" s="58"/>
      <c r="M54" s="58"/>
      <c r="N54" s="58"/>
      <c r="O54" s="58"/>
      <c r="P54" s="58"/>
      <c r="Q54" s="16"/>
      <c r="R54" s="58"/>
      <c r="S54" s="58"/>
      <c r="T54" s="58"/>
    </row>
    <row r="55" spans="1:20" ht="23.25" customHeight="1">
      <c r="A55" s="15"/>
      <c r="B55" s="15"/>
      <c r="C55" s="15"/>
      <c r="D55" s="15"/>
      <c r="E55" s="15"/>
      <c r="F55" s="15"/>
      <c r="G55" s="5"/>
      <c r="H55" s="6"/>
      <c r="I55" s="6"/>
      <c r="J55" s="6"/>
      <c r="K55" s="6"/>
      <c r="L55" s="58"/>
      <c r="M55" s="58"/>
      <c r="N55" s="58"/>
      <c r="O55" s="58"/>
      <c r="P55" s="58"/>
      <c r="Q55" s="16"/>
      <c r="R55" s="58"/>
      <c r="S55" s="58"/>
      <c r="T55" s="58"/>
    </row>
    <row r="56" spans="1:20" ht="21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16"/>
      <c r="R56" s="58"/>
      <c r="S56" s="58"/>
      <c r="T56" s="58"/>
    </row>
    <row r="57" spans="1:20" ht="21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6"/>
      <c r="R57" s="58"/>
      <c r="S57" s="58"/>
      <c r="T57" s="58"/>
    </row>
    <row r="58" spans="1:20" ht="21.75">
      <c r="A58" s="58"/>
      <c r="B58" s="2"/>
      <c r="C58" s="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6"/>
      <c r="R58" s="58"/>
      <c r="S58" s="58"/>
      <c r="T58" s="58"/>
    </row>
    <row r="59" spans="1:20" ht="21.75">
      <c r="A59" s="16"/>
      <c r="B59" s="17"/>
      <c r="C59" s="17"/>
      <c r="D59" s="16"/>
      <c r="E59" s="16"/>
      <c r="F59" s="16"/>
      <c r="G59" s="29"/>
      <c r="H59" s="28"/>
      <c r="I59" s="16"/>
      <c r="J59" s="16"/>
      <c r="K59" s="16"/>
      <c r="L59" s="16"/>
      <c r="M59" s="16"/>
      <c r="N59" s="16"/>
      <c r="O59" s="16"/>
      <c r="P59" s="16"/>
      <c r="Q59" s="16"/>
      <c r="R59" s="58"/>
      <c r="S59" s="58"/>
      <c r="T59" s="58"/>
    </row>
    <row r="60" spans="1:20" s="7" customFormat="1" ht="21.75">
      <c r="A60" s="31"/>
      <c r="B60" s="45"/>
      <c r="C60" s="45"/>
      <c r="D60" s="46"/>
      <c r="E60" s="47"/>
      <c r="F60" s="31"/>
      <c r="G60" s="48"/>
      <c r="H60" s="49"/>
      <c r="I60" s="49"/>
      <c r="J60" s="49"/>
      <c r="K60" s="49"/>
      <c r="L60" s="31"/>
      <c r="M60" s="31"/>
      <c r="N60" s="31"/>
      <c r="O60" s="31"/>
      <c r="P60" s="31"/>
      <c r="Q60" s="16"/>
      <c r="R60" s="58"/>
      <c r="S60" s="58"/>
      <c r="T60" s="58"/>
    </row>
    <row r="61" spans="1:20" s="7" customFormat="1" ht="24.75" customHeight="1">
      <c r="A61" s="31"/>
      <c r="B61" s="45"/>
      <c r="C61" s="45"/>
      <c r="D61" s="46"/>
      <c r="E61" s="46"/>
      <c r="F61" s="31"/>
      <c r="G61" s="48"/>
      <c r="H61" s="49"/>
      <c r="I61" s="49"/>
      <c r="J61" s="49"/>
      <c r="K61" s="49"/>
      <c r="L61" s="31"/>
      <c r="M61" s="31"/>
      <c r="N61" s="31"/>
      <c r="O61" s="31"/>
      <c r="P61" s="31"/>
      <c r="Q61" s="16"/>
      <c r="R61" s="58"/>
      <c r="S61" s="58"/>
      <c r="T61" s="58"/>
    </row>
    <row r="62" spans="1:20" s="7" customFormat="1" ht="21.75">
      <c r="A62" s="31"/>
      <c r="B62" s="50"/>
      <c r="C62" s="50"/>
      <c r="D62" s="46"/>
      <c r="E62" s="46"/>
      <c r="F62" s="31"/>
      <c r="G62" s="48"/>
      <c r="H62" s="49"/>
      <c r="I62" s="49"/>
      <c r="J62" s="49"/>
      <c r="K62" s="49"/>
      <c r="L62" s="31"/>
      <c r="M62" s="31"/>
      <c r="N62" s="31"/>
      <c r="O62" s="31"/>
      <c r="P62" s="31"/>
      <c r="Q62" s="16"/>
      <c r="R62" s="58"/>
      <c r="S62" s="58"/>
      <c r="T62" s="58"/>
    </row>
    <row r="63" spans="1:20" ht="23.25" customHeight="1">
      <c r="A63" s="31"/>
      <c r="B63" s="46"/>
      <c r="C63" s="46"/>
      <c r="D63" s="46"/>
      <c r="E63" s="46"/>
      <c r="F63" s="51"/>
      <c r="G63" s="48"/>
      <c r="H63" s="49"/>
      <c r="I63" s="49"/>
      <c r="J63" s="49"/>
      <c r="K63" s="49"/>
      <c r="L63" s="31"/>
      <c r="M63" s="31"/>
      <c r="N63" s="31"/>
      <c r="O63" s="31"/>
      <c r="P63" s="31"/>
      <c r="Q63" s="16"/>
      <c r="R63" s="58"/>
      <c r="S63" s="58"/>
      <c r="T63" s="58"/>
    </row>
    <row r="64" spans="1:20" s="7" customFormat="1" ht="21.75">
      <c r="A64" s="31"/>
      <c r="B64" s="50"/>
      <c r="C64" s="50"/>
      <c r="D64" s="46"/>
      <c r="E64" s="46"/>
      <c r="F64" s="31"/>
      <c r="G64" s="48"/>
      <c r="H64" s="49"/>
      <c r="I64" s="49"/>
      <c r="J64" s="49"/>
      <c r="K64" s="49"/>
      <c r="L64" s="31"/>
      <c r="M64" s="31"/>
      <c r="N64" s="31"/>
      <c r="O64" s="31"/>
      <c r="P64" s="31"/>
      <c r="Q64" s="16"/>
      <c r="R64" s="58"/>
      <c r="S64" s="58"/>
      <c r="T64" s="58"/>
    </row>
    <row r="65" spans="1:20" ht="21.75">
      <c r="A65" s="16"/>
      <c r="B65" s="17"/>
      <c r="C65" s="17"/>
      <c r="D65" s="17"/>
      <c r="E65" s="17"/>
      <c r="F65" s="16"/>
      <c r="G65" s="18"/>
      <c r="H65" s="19"/>
      <c r="I65" s="19"/>
      <c r="J65" s="19"/>
      <c r="K65" s="19"/>
      <c r="L65" s="16"/>
      <c r="M65" s="16"/>
      <c r="N65" s="16"/>
      <c r="O65" s="16"/>
      <c r="P65" s="16"/>
      <c r="Q65" s="16"/>
      <c r="R65" s="58"/>
      <c r="S65" s="58"/>
      <c r="T65" s="58"/>
    </row>
    <row r="66" spans="1:20" ht="21.75">
      <c r="A66" s="16"/>
      <c r="B66" s="17"/>
      <c r="C66" s="17"/>
      <c r="D66" s="17"/>
      <c r="E66" s="17"/>
      <c r="F66" s="16"/>
      <c r="G66" s="18"/>
      <c r="H66" s="19"/>
      <c r="I66" s="19"/>
      <c r="J66" s="19"/>
      <c r="K66" s="19"/>
      <c r="L66" s="16"/>
      <c r="M66" s="16"/>
      <c r="N66" s="16"/>
      <c r="O66" s="16"/>
      <c r="P66" s="16"/>
      <c r="Q66" s="16"/>
      <c r="R66" s="58"/>
      <c r="S66" s="58"/>
      <c r="T66" s="58"/>
    </row>
    <row r="67" spans="1:20" ht="24.75" customHeight="1">
      <c r="A67" s="16"/>
      <c r="B67" s="17"/>
      <c r="C67" s="17"/>
      <c r="D67" s="17"/>
      <c r="E67" s="17"/>
      <c r="F67" s="16"/>
      <c r="G67" s="18"/>
      <c r="H67" s="19"/>
      <c r="I67" s="19"/>
      <c r="J67" s="19"/>
      <c r="K67" s="19"/>
      <c r="L67" s="16"/>
      <c r="M67" s="16"/>
      <c r="N67" s="16"/>
      <c r="O67" s="16"/>
      <c r="P67" s="16"/>
      <c r="Q67" s="16"/>
      <c r="R67" s="58"/>
      <c r="S67" s="58"/>
      <c r="T67" s="58"/>
    </row>
    <row r="68" spans="1:20" ht="21.75">
      <c r="A68" s="16"/>
      <c r="B68" s="17"/>
      <c r="C68" s="17"/>
      <c r="D68" s="17"/>
      <c r="E68" s="17"/>
      <c r="F68" s="16"/>
      <c r="G68" s="18"/>
      <c r="H68" s="19"/>
      <c r="I68" s="19"/>
      <c r="J68" s="19"/>
      <c r="K68" s="19"/>
      <c r="L68" s="16"/>
      <c r="M68" s="16"/>
      <c r="N68" s="16"/>
      <c r="O68" s="16"/>
      <c r="P68" s="16"/>
      <c r="Q68" s="16"/>
      <c r="R68" s="58"/>
      <c r="S68" s="58"/>
      <c r="T68" s="58"/>
    </row>
    <row r="69" spans="1:20" ht="21.75">
      <c r="A69" s="16"/>
      <c r="B69" s="20"/>
      <c r="C69" s="20"/>
      <c r="D69" s="17"/>
      <c r="E69" s="17"/>
      <c r="F69" s="16"/>
      <c r="G69" s="18"/>
      <c r="H69" s="19"/>
      <c r="I69" s="19"/>
      <c r="J69" s="19"/>
      <c r="K69" s="19"/>
      <c r="L69" s="16"/>
      <c r="M69" s="16"/>
      <c r="N69" s="16"/>
      <c r="O69" s="16"/>
      <c r="P69" s="16"/>
      <c r="Q69" s="16"/>
      <c r="R69" s="58"/>
      <c r="S69" s="58"/>
      <c r="T69" s="58"/>
    </row>
    <row r="70" spans="1:20" ht="21.75">
      <c r="A70" s="16"/>
      <c r="B70" s="20"/>
      <c r="C70" s="20"/>
      <c r="D70" s="17"/>
      <c r="E70" s="17"/>
      <c r="F70" s="16"/>
      <c r="G70" s="18"/>
      <c r="H70" s="19"/>
      <c r="I70" s="19"/>
      <c r="J70" s="19"/>
      <c r="K70" s="19"/>
      <c r="L70" s="16"/>
      <c r="M70" s="16"/>
      <c r="N70" s="16"/>
      <c r="O70" s="16"/>
      <c r="P70" s="16"/>
      <c r="Q70" s="16"/>
      <c r="R70" s="58"/>
      <c r="S70" s="58"/>
      <c r="T70" s="58"/>
    </row>
    <row r="71" spans="1:20" ht="21.75">
      <c r="A71" s="16"/>
      <c r="B71" s="21"/>
      <c r="C71" s="21"/>
      <c r="D71" s="17"/>
      <c r="E71" s="17"/>
      <c r="F71" s="16"/>
      <c r="G71" s="18"/>
      <c r="H71" s="19"/>
      <c r="I71" s="19"/>
      <c r="J71" s="19"/>
      <c r="K71" s="19"/>
      <c r="L71" s="18"/>
      <c r="M71" s="18"/>
      <c r="N71" s="18"/>
      <c r="O71" s="18"/>
      <c r="P71" s="16"/>
      <c r="Q71" s="16"/>
      <c r="R71" s="58"/>
      <c r="S71" s="58"/>
      <c r="T71" s="58"/>
    </row>
    <row r="72" spans="1:20" ht="21.75">
      <c r="A72" s="16"/>
      <c r="B72" s="17"/>
      <c r="C72" s="17"/>
      <c r="D72" s="17"/>
      <c r="E72" s="17"/>
      <c r="F72" s="16"/>
      <c r="G72" s="18"/>
      <c r="H72" s="19"/>
      <c r="I72" s="19"/>
      <c r="J72" s="19"/>
      <c r="K72" s="19"/>
      <c r="L72" s="16"/>
      <c r="M72" s="16"/>
      <c r="N72" s="16"/>
      <c r="O72" s="16"/>
      <c r="P72" s="16"/>
      <c r="Q72" s="16"/>
      <c r="R72" s="58"/>
      <c r="S72" s="58"/>
      <c r="T72" s="58"/>
    </row>
    <row r="73" spans="1:20" ht="21.75">
      <c r="A73" s="21"/>
      <c r="B73" s="21"/>
      <c r="C73" s="21"/>
      <c r="D73" s="21"/>
      <c r="E73" s="21"/>
      <c r="F73" s="21"/>
      <c r="G73" s="18"/>
      <c r="H73" s="19"/>
      <c r="I73" s="19"/>
      <c r="J73" s="19"/>
      <c r="K73" s="19"/>
      <c r="L73" s="16"/>
      <c r="M73" s="16"/>
      <c r="N73" s="16"/>
      <c r="O73" s="16"/>
      <c r="P73" s="16"/>
      <c r="Q73" s="16"/>
      <c r="R73" s="58"/>
      <c r="S73" s="58"/>
      <c r="T73" s="58"/>
    </row>
    <row r="74" spans="1:20" ht="21.75">
      <c r="A74" s="16"/>
      <c r="B74" s="16"/>
      <c r="C74" s="16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58"/>
      <c r="S74" s="58"/>
      <c r="T74" s="58"/>
    </row>
    <row r="75" spans="1:20" ht="21.75">
      <c r="A75" s="16"/>
      <c r="B75" s="22"/>
      <c r="C75" s="22"/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58"/>
      <c r="S75" s="58"/>
      <c r="T75" s="58"/>
    </row>
    <row r="76" spans="1:20" ht="21.75">
      <c r="A76" s="16"/>
      <c r="B76" s="16"/>
      <c r="C76" s="16"/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58"/>
      <c r="S76" s="58" t="s">
        <v>9</v>
      </c>
      <c r="T76" s="58"/>
    </row>
    <row r="77" spans="1:20" ht="21.75">
      <c r="A77" s="16"/>
      <c r="B77" s="17"/>
      <c r="C77" s="17"/>
      <c r="D77" s="17"/>
      <c r="E77" s="17"/>
      <c r="F77" s="23"/>
      <c r="G77" s="18"/>
      <c r="H77" s="19"/>
      <c r="I77" s="19"/>
      <c r="J77" s="19"/>
      <c r="K77" s="19"/>
      <c r="L77" s="16"/>
      <c r="M77" s="16"/>
      <c r="N77" s="16"/>
      <c r="O77" s="16"/>
      <c r="P77" s="16"/>
      <c r="Q77" s="16"/>
      <c r="R77" s="58"/>
      <c r="S77" s="58"/>
      <c r="T77" s="58"/>
    </row>
    <row r="78" spans="1:20" ht="21.75">
      <c r="A78" s="16"/>
      <c r="B78" s="20"/>
      <c r="C78" s="20"/>
      <c r="D78" s="17"/>
      <c r="E78" s="17"/>
      <c r="F78" s="24"/>
      <c r="G78" s="18"/>
      <c r="H78" s="19"/>
      <c r="I78" s="19"/>
      <c r="J78" s="19"/>
      <c r="K78" s="19"/>
      <c r="L78" s="16"/>
      <c r="M78" s="16"/>
      <c r="N78" s="16"/>
      <c r="O78" s="16"/>
      <c r="P78" s="16"/>
      <c r="Q78" s="16"/>
      <c r="R78" s="58"/>
      <c r="S78" s="58"/>
      <c r="T78" s="58"/>
    </row>
    <row r="79" spans="1:20" ht="21.75">
      <c r="A79" s="16"/>
      <c r="B79" s="16"/>
      <c r="C79" s="16"/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58"/>
      <c r="S79" s="58"/>
      <c r="T79" s="58"/>
    </row>
    <row r="80" spans="1:20" ht="22.5" customHeight="1">
      <c r="A80" s="16"/>
      <c r="B80" s="25"/>
      <c r="C80" s="25"/>
      <c r="D80" s="17"/>
      <c r="E80" s="17"/>
      <c r="F80" s="16"/>
      <c r="G80" s="18"/>
      <c r="H80" s="19"/>
      <c r="I80" s="19"/>
      <c r="J80" s="19"/>
      <c r="K80" s="19"/>
      <c r="L80" s="16"/>
      <c r="M80" s="16"/>
      <c r="N80" s="16"/>
      <c r="O80" s="16"/>
      <c r="P80" s="16"/>
      <c r="Q80" s="16"/>
      <c r="R80" s="58"/>
      <c r="S80" s="58"/>
      <c r="T80" s="58"/>
    </row>
    <row r="81" spans="1:20" ht="21.75">
      <c r="A81" s="16"/>
      <c r="B81" s="17"/>
      <c r="C81" s="17"/>
      <c r="D81" s="17"/>
      <c r="E81" s="17"/>
      <c r="F81" s="16"/>
      <c r="G81" s="18"/>
      <c r="H81" s="19"/>
      <c r="I81" s="19"/>
      <c r="J81" s="19"/>
      <c r="K81" s="19"/>
      <c r="L81" s="16"/>
      <c r="M81" s="16"/>
      <c r="N81" s="16"/>
      <c r="O81" s="16"/>
      <c r="P81" s="16"/>
      <c r="Q81" s="16"/>
      <c r="R81" s="58"/>
      <c r="S81" s="58"/>
      <c r="T81" s="58"/>
    </row>
    <row r="82" spans="1:20" ht="21.75">
      <c r="A82" s="16"/>
      <c r="B82" s="17"/>
      <c r="C82" s="17"/>
      <c r="D82" s="17"/>
      <c r="E82" s="17"/>
      <c r="F82" s="16"/>
      <c r="G82" s="18"/>
      <c r="H82" s="19"/>
      <c r="I82" s="19"/>
      <c r="J82" s="19"/>
      <c r="K82" s="19"/>
      <c r="L82" s="16"/>
      <c r="M82" s="16"/>
      <c r="N82" s="16"/>
      <c r="O82" s="16"/>
      <c r="P82" s="16"/>
      <c r="Q82" s="16"/>
      <c r="R82" s="58"/>
      <c r="S82" s="58"/>
      <c r="T82" s="58"/>
    </row>
    <row r="83" spans="1:20" ht="21.75">
      <c r="A83" s="16"/>
      <c r="B83" s="20"/>
      <c r="C83" s="20"/>
      <c r="D83" s="17"/>
      <c r="E83" s="16"/>
      <c r="F83" s="16"/>
      <c r="G83" s="18"/>
      <c r="H83" s="19"/>
      <c r="I83" s="19"/>
      <c r="J83" s="19"/>
      <c r="K83" s="19"/>
      <c r="L83" s="16"/>
      <c r="M83" s="16"/>
      <c r="N83" s="16"/>
      <c r="O83" s="16"/>
      <c r="P83" s="16"/>
      <c r="Q83" s="16"/>
      <c r="R83" s="58"/>
      <c r="S83" s="58"/>
      <c r="T83" s="58"/>
    </row>
    <row r="84" spans="1:20" ht="21.75">
      <c r="A84" s="16"/>
      <c r="B84" s="20"/>
      <c r="C84" s="20"/>
      <c r="D84" s="17"/>
      <c r="E84" s="17"/>
      <c r="F84" s="16"/>
      <c r="G84" s="18"/>
      <c r="H84" s="19"/>
      <c r="I84" s="19"/>
      <c r="J84" s="19"/>
      <c r="K84" s="19"/>
      <c r="L84" s="16"/>
      <c r="M84" s="16"/>
      <c r="N84" s="16"/>
      <c r="O84" s="16"/>
      <c r="P84" s="16"/>
      <c r="Q84" s="16"/>
      <c r="R84" s="58"/>
      <c r="S84" s="58"/>
      <c r="T84" s="58"/>
    </row>
    <row r="85" spans="1:20" ht="21.75">
      <c r="A85" s="16"/>
      <c r="B85" s="26"/>
      <c r="C85" s="26"/>
      <c r="D85" s="17"/>
      <c r="E85" s="17"/>
      <c r="F85" s="16"/>
      <c r="G85" s="18"/>
      <c r="H85" s="19"/>
      <c r="I85" s="19"/>
      <c r="J85" s="19"/>
      <c r="K85" s="19"/>
      <c r="L85" s="18"/>
      <c r="M85" s="18"/>
      <c r="N85" s="18"/>
      <c r="O85" s="18"/>
      <c r="P85" s="16"/>
      <c r="Q85" s="16"/>
      <c r="R85" s="58"/>
      <c r="S85" s="58"/>
      <c r="T85" s="58"/>
    </row>
    <row r="86" spans="1:20" ht="21.75">
      <c r="A86" s="16"/>
      <c r="B86" s="17"/>
      <c r="C86" s="17"/>
      <c r="D86" s="17"/>
      <c r="E86" s="17"/>
      <c r="F86" s="16"/>
      <c r="G86" s="18"/>
      <c r="H86" s="19"/>
      <c r="I86" s="19"/>
      <c r="J86" s="19"/>
      <c r="K86" s="19"/>
      <c r="L86" s="16"/>
      <c r="M86" s="16"/>
      <c r="N86" s="16"/>
      <c r="O86" s="16"/>
      <c r="P86" s="16"/>
      <c r="Q86" s="16"/>
      <c r="R86" s="58"/>
      <c r="S86" s="58"/>
      <c r="T86" s="58"/>
    </row>
    <row r="87" spans="1:20" ht="21.75">
      <c r="A87" s="21"/>
      <c r="B87" s="21"/>
      <c r="C87" s="21"/>
      <c r="D87" s="21"/>
      <c r="E87" s="21"/>
      <c r="F87" s="21"/>
      <c r="G87" s="18"/>
      <c r="H87" s="19"/>
      <c r="I87" s="19"/>
      <c r="J87" s="19"/>
      <c r="K87" s="19"/>
      <c r="L87" s="16"/>
      <c r="M87" s="16"/>
      <c r="N87" s="16"/>
      <c r="O87" s="16"/>
      <c r="P87" s="16"/>
      <c r="Q87" s="16"/>
      <c r="R87" s="58"/>
      <c r="S87" s="58"/>
      <c r="T87" s="58"/>
    </row>
    <row r="88" spans="1:20" ht="21.75">
      <c r="A88" s="16"/>
      <c r="B88" s="17"/>
      <c r="C88" s="17"/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8"/>
      <c r="S88" s="58"/>
      <c r="T88" s="58"/>
    </row>
    <row r="89" spans="1:20" ht="21.75">
      <c r="A89" s="16"/>
      <c r="B89" s="27"/>
      <c r="C89" s="27"/>
      <c r="D89" s="17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8"/>
      <c r="S89" s="58"/>
      <c r="T89" s="58"/>
    </row>
    <row r="90" spans="1:20" ht="21.75">
      <c r="A90" s="16"/>
      <c r="B90" s="17"/>
      <c r="C90" s="17"/>
      <c r="D90" s="17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8"/>
      <c r="S90" s="58"/>
      <c r="T90" s="58"/>
    </row>
    <row r="91" spans="1:20" ht="21.75">
      <c r="A91" s="16"/>
      <c r="B91" s="17"/>
      <c r="C91" s="17"/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58"/>
      <c r="S91" s="58"/>
      <c r="T91" s="58"/>
    </row>
    <row r="92" spans="1:20" ht="21.75">
      <c r="A92" s="16"/>
      <c r="B92" s="21"/>
      <c r="C92" s="21"/>
      <c r="D92" s="17"/>
      <c r="E92" s="17"/>
      <c r="F92" s="16"/>
      <c r="G92" s="18"/>
      <c r="H92" s="19"/>
      <c r="I92" s="19"/>
      <c r="J92" s="19"/>
      <c r="K92" s="19"/>
      <c r="L92" s="16"/>
      <c r="M92" s="16"/>
      <c r="N92" s="16"/>
      <c r="O92" s="16"/>
      <c r="P92" s="16"/>
      <c r="Q92" s="16"/>
      <c r="R92" s="58"/>
      <c r="S92" s="58"/>
      <c r="T92" s="58"/>
    </row>
    <row r="93" spans="1:20" ht="21.75">
      <c r="A93" s="16"/>
      <c r="B93" s="17"/>
      <c r="C93" s="17"/>
      <c r="D93" s="17"/>
      <c r="E93" s="17"/>
      <c r="F93" s="16"/>
      <c r="G93" s="18"/>
      <c r="H93" s="19"/>
      <c r="I93" s="19"/>
      <c r="J93" s="19"/>
      <c r="K93" s="19"/>
      <c r="L93" s="16"/>
      <c r="M93" s="16"/>
      <c r="N93" s="16"/>
      <c r="O93" s="16"/>
      <c r="P93" s="16"/>
      <c r="Q93" s="16"/>
      <c r="R93" s="58"/>
      <c r="S93" s="58"/>
      <c r="T93" s="58"/>
    </row>
    <row r="94" spans="1:20" ht="21.75">
      <c r="A94" s="16"/>
      <c r="B94" s="20"/>
      <c r="C94" s="20"/>
      <c r="D94" s="17"/>
      <c r="E94" s="17"/>
      <c r="F94" s="16"/>
      <c r="G94" s="18"/>
      <c r="H94" s="19"/>
      <c r="I94" s="19"/>
      <c r="J94" s="19"/>
      <c r="K94" s="19"/>
      <c r="L94" s="16"/>
      <c r="M94" s="16"/>
      <c r="N94" s="16"/>
      <c r="O94" s="16"/>
      <c r="P94" s="16"/>
      <c r="Q94" s="16"/>
      <c r="R94" s="58"/>
      <c r="S94" s="58"/>
      <c r="T94" s="58"/>
    </row>
    <row r="95" spans="1:20" ht="21.75">
      <c r="A95" s="16"/>
      <c r="B95" s="17"/>
      <c r="C95" s="17"/>
      <c r="D95" s="17"/>
      <c r="E95" s="17"/>
      <c r="F95" s="23"/>
      <c r="G95" s="18"/>
      <c r="H95" s="19"/>
      <c r="I95" s="19"/>
      <c r="J95" s="19"/>
      <c r="K95" s="19"/>
      <c r="L95" s="16"/>
      <c r="M95" s="16"/>
      <c r="N95" s="16"/>
      <c r="O95" s="16"/>
      <c r="P95" s="16"/>
      <c r="Q95" s="16"/>
      <c r="R95" s="58"/>
      <c r="S95" s="58"/>
      <c r="T95" s="58"/>
    </row>
    <row r="96" spans="1:20" ht="21.75">
      <c r="A96" s="16"/>
      <c r="B96" s="16"/>
      <c r="C96" s="16"/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58"/>
      <c r="S96" s="58"/>
      <c r="T96" s="58"/>
    </row>
    <row r="97" spans="1:20" ht="21.75">
      <c r="A97" s="16"/>
      <c r="B97" s="27"/>
      <c r="C97" s="27"/>
      <c r="D97" s="17"/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58"/>
      <c r="S97" s="58"/>
      <c r="T97" s="58"/>
    </row>
    <row r="98" spans="1:20" ht="21.75">
      <c r="A98" s="16"/>
      <c r="B98" s="17"/>
      <c r="C98" s="17"/>
      <c r="D98" s="17"/>
      <c r="E98" s="1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58"/>
      <c r="S98" s="58"/>
      <c r="T98" s="58"/>
    </row>
    <row r="99" spans="1:20" ht="21.75">
      <c r="A99" s="16"/>
      <c r="B99" s="17"/>
      <c r="C99" s="17"/>
      <c r="D99" s="17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58"/>
      <c r="S99" s="58"/>
      <c r="T99" s="58"/>
    </row>
    <row r="100" spans="1:20" ht="21.75">
      <c r="A100" s="16"/>
      <c r="B100" s="21"/>
      <c r="C100" s="21"/>
      <c r="D100" s="17"/>
      <c r="E100" s="17"/>
      <c r="F100" s="16"/>
      <c r="G100" s="18"/>
      <c r="H100" s="19"/>
      <c r="I100" s="19"/>
      <c r="J100" s="19"/>
      <c r="K100" s="19"/>
      <c r="L100" s="16"/>
      <c r="M100" s="16"/>
      <c r="N100" s="16"/>
      <c r="O100" s="16"/>
      <c r="P100" s="16"/>
      <c r="Q100" s="16"/>
      <c r="R100" s="58"/>
      <c r="S100" s="58"/>
      <c r="T100" s="58"/>
    </row>
    <row r="101" spans="1:20" ht="21.75">
      <c r="A101" s="16"/>
      <c r="B101" s="17"/>
      <c r="C101" s="17"/>
      <c r="D101" s="17"/>
      <c r="E101" s="17"/>
      <c r="F101" s="16"/>
      <c r="G101" s="18"/>
      <c r="H101" s="19"/>
      <c r="I101" s="19"/>
      <c r="J101" s="19"/>
      <c r="K101" s="19"/>
      <c r="L101" s="16"/>
      <c r="M101" s="16"/>
      <c r="N101" s="16"/>
      <c r="O101" s="16"/>
      <c r="P101" s="16"/>
      <c r="Q101" s="16"/>
      <c r="R101" s="58"/>
      <c r="S101" s="58"/>
      <c r="T101" s="58"/>
    </row>
    <row r="102" spans="1:20" ht="21.75">
      <c r="A102" s="16"/>
      <c r="B102" s="20"/>
      <c r="C102" s="20"/>
      <c r="D102" s="17"/>
      <c r="E102" s="17"/>
      <c r="F102" s="16"/>
      <c r="G102" s="18"/>
      <c r="H102" s="19"/>
      <c r="I102" s="19"/>
      <c r="J102" s="19"/>
      <c r="K102" s="19"/>
      <c r="L102" s="16"/>
      <c r="M102" s="16"/>
      <c r="N102" s="16"/>
      <c r="O102" s="16"/>
      <c r="P102" s="16"/>
      <c r="Q102" s="16"/>
      <c r="R102" s="58"/>
      <c r="S102" s="58"/>
      <c r="T102" s="58"/>
    </row>
    <row r="103" spans="1:20" ht="21.75">
      <c r="A103" s="16"/>
      <c r="B103" s="20"/>
      <c r="C103" s="20"/>
      <c r="D103" s="17"/>
      <c r="E103" s="17"/>
      <c r="F103" s="16"/>
      <c r="G103" s="18"/>
      <c r="H103" s="19"/>
      <c r="I103" s="19"/>
      <c r="J103" s="19"/>
      <c r="K103" s="19"/>
      <c r="L103" s="16"/>
      <c r="M103" s="16"/>
      <c r="N103" s="16"/>
      <c r="O103" s="16"/>
      <c r="P103" s="16"/>
      <c r="Q103" s="16"/>
      <c r="R103" s="58"/>
      <c r="S103" s="58"/>
      <c r="T103" s="58"/>
    </row>
    <row r="104" spans="1:20" ht="21.75">
      <c r="A104" s="16"/>
      <c r="B104" s="21"/>
      <c r="C104" s="21"/>
      <c r="D104" s="17"/>
      <c r="E104" s="17"/>
      <c r="F104" s="16"/>
      <c r="G104" s="18"/>
      <c r="H104" s="19"/>
      <c r="I104" s="19"/>
      <c r="J104" s="19"/>
      <c r="K104" s="19"/>
      <c r="L104" s="18"/>
      <c r="M104" s="18"/>
      <c r="N104" s="18"/>
      <c r="O104" s="18"/>
      <c r="P104" s="16"/>
      <c r="Q104" s="16"/>
      <c r="R104" s="58"/>
      <c r="S104" s="58"/>
      <c r="T104" s="58"/>
    </row>
    <row r="105" spans="1:20" ht="21.75">
      <c r="A105" s="16"/>
      <c r="B105" s="17"/>
      <c r="C105" s="17"/>
      <c r="D105" s="17"/>
      <c r="E105" s="17"/>
      <c r="F105" s="16"/>
      <c r="G105" s="18"/>
      <c r="H105" s="19"/>
      <c r="I105" s="19"/>
      <c r="J105" s="19"/>
      <c r="K105" s="19"/>
      <c r="L105" s="16"/>
      <c r="M105" s="16"/>
      <c r="N105" s="16"/>
      <c r="O105" s="16"/>
      <c r="P105" s="16"/>
      <c r="Q105" s="16"/>
      <c r="R105" s="31"/>
      <c r="S105" s="58"/>
      <c r="T105" s="58"/>
    </row>
    <row r="106" spans="1:20" ht="21.75">
      <c r="A106" s="16"/>
      <c r="B106" s="17"/>
      <c r="C106" s="17"/>
      <c r="D106" s="17"/>
      <c r="E106" s="17"/>
      <c r="F106" s="16"/>
      <c r="G106" s="18"/>
      <c r="H106" s="19"/>
      <c r="I106" s="19"/>
      <c r="J106" s="19"/>
      <c r="K106" s="19"/>
      <c r="L106" s="16"/>
      <c r="M106" s="16"/>
      <c r="N106" s="16"/>
      <c r="O106" s="16"/>
      <c r="P106" s="16"/>
      <c r="Q106" s="16"/>
      <c r="R106" s="58"/>
      <c r="S106" s="58"/>
      <c r="T106" s="58"/>
    </row>
    <row r="107" spans="1:20" ht="21.75">
      <c r="A107" s="16"/>
      <c r="B107" s="20"/>
      <c r="C107" s="20"/>
      <c r="D107" s="17"/>
      <c r="E107" s="17"/>
      <c r="F107" s="16"/>
      <c r="G107" s="18"/>
      <c r="H107" s="19"/>
      <c r="I107" s="19"/>
      <c r="J107" s="19"/>
      <c r="K107" s="19"/>
      <c r="L107" s="16"/>
      <c r="M107" s="16"/>
      <c r="N107" s="16"/>
      <c r="O107" s="16"/>
      <c r="P107" s="16"/>
      <c r="Q107" s="16"/>
      <c r="R107" s="58"/>
      <c r="S107" s="58"/>
      <c r="T107" s="58"/>
    </row>
    <row r="108" spans="1:20" ht="21.75">
      <c r="A108" s="16"/>
      <c r="B108" s="20"/>
      <c r="C108" s="20"/>
      <c r="D108" s="17"/>
      <c r="E108" s="17"/>
      <c r="F108" s="16"/>
      <c r="G108" s="18"/>
      <c r="H108" s="19"/>
      <c r="I108" s="19"/>
      <c r="J108" s="19"/>
      <c r="K108" s="19"/>
      <c r="L108" s="16"/>
      <c r="M108" s="16"/>
      <c r="N108" s="16"/>
      <c r="O108" s="16"/>
      <c r="P108" s="16"/>
      <c r="Q108" s="16"/>
      <c r="R108" s="58"/>
      <c r="S108" s="58"/>
      <c r="T108" s="58"/>
    </row>
    <row r="109" spans="1:20" ht="21.75">
      <c r="A109" s="16"/>
      <c r="B109" s="21"/>
      <c r="C109" s="21"/>
      <c r="D109" s="17"/>
      <c r="E109" s="17"/>
      <c r="F109" s="16"/>
      <c r="G109" s="18"/>
      <c r="H109" s="19"/>
      <c r="I109" s="19"/>
      <c r="J109" s="19"/>
      <c r="K109" s="19"/>
      <c r="L109" s="18"/>
      <c r="M109" s="18"/>
      <c r="N109" s="18"/>
      <c r="O109" s="18"/>
      <c r="P109" s="16"/>
      <c r="Q109" s="16"/>
      <c r="R109" s="58"/>
      <c r="S109" s="58"/>
      <c r="T109" s="58"/>
    </row>
    <row r="110" spans="1:20" ht="21.75">
      <c r="A110" s="16"/>
      <c r="B110" s="17"/>
      <c r="C110" s="17"/>
      <c r="D110" s="17"/>
      <c r="E110" s="17"/>
      <c r="F110" s="16"/>
      <c r="G110" s="18"/>
      <c r="H110" s="19"/>
      <c r="I110" s="19"/>
      <c r="J110" s="19"/>
      <c r="K110" s="19"/>
      <c r="L110" s="16"/>
      <c r="M110" s="16"/>
      <c r="N110" s="16"/>
      <c r="O110" s="16"/>
      <c r="P110" s="16"/>
      <c r="Q110" s="16"/>
      <c r="R110" s="58"/>
      <c r="S110" s="58"/>
      <c r="T110" s="58"/>
    </row>
    <row r="111" spans="1:20" ht="21.75">
      <c r="A111" s="21"/>
      <c r="B111" s="21"/>
      <c r="C111" s="21"/>
      <c r="D111" s="21"/>
      <c r="E111" s="21"/>
      <c r="F111" s="21"/>
      <c r="G111" s="18"/>
      <c r="H111" s="19"/>
      <c r="I111" s="19"/>
      <c r="J111" s="19"/>
      <c r="K111" s="19"/>
      <c r="L111" s="16"/>
      <c r="M111" s="16"/>
      <c r="N111" s="16"/>
      <c r="O111" s="16"/>
      <c r="P111" s="16"/>
      <c r="Q111" s="16"/>
      <c r="R111" s="58"/>
      <c r="S111" s="58"/>
      <c r="T111" s="58"/>
    </row>
    <row r="112" spans="1:20" ht="21.75">
      <c r="A112" s="16"/>
      <c r="B112" s="16"/>
      <c r="C112" s="16"/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58"/>
      <c r="S112" s="58"/>
      <c r="T112" s="58"/>
    </row>
    <row r="113" spans="1:20" ht="21.75">
      <c r="A113" s="58"/>
      <c r="B113" s="2"/>
      <c r="C113" s="2"/>
      <c r="D113" s="58"/>
      <c r="E113" s="58"/>
      <c r="F113" s="58"/>
      <c r="G113" s="30"/>
      <c r="H113" s="58"/>
      <c r="I113" s="58"/>
      <c r="J113" s="58"/>
      <c r="K113" s="58"/>
      <c r="L113" s="58"/>
      <c r="M113" s="58"/>
      <c r="N113" s="58"/>
      <c r="O113" s="58"/>
      <c r="P113" s="31"/>
      <c r="Q113" s="16"/>
      <c r="R113" s="58"/>
      <c r="S113" s="58"/>
      <c r="T113" s="58"/>
    </row>
    <row r="114" spans="1:20" ht="21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6"/>
      <c r="R114" s="58"/>
      <c r="S114" s="58"/>
      <c r="T114" s="58"/>
    </row>
    <row r="115" spans="1:20" ht="21.75">
      <c r="A115" s="58"/>
      <c r="B115" s="33"/>
      <c r="C115" s="33"/>
      <c r="D115" s="55"/>
      <c r="E115" s="56"/>
      <c r="F115" s="16"/>
      <c r="G115" s="29"/>
      <c r="H115" s="35"/>
      <c r="I115" s="19"/>
      <c r="J115" s="19"/>
      <c r="K115" s="19"/>
      <c r="L115" s="18"/>
      <c r="M115" s="18"/>
      <c r="N115" s="18"/>
      <c r="O115" s="18"/>
      <c r="P115" s="58"/>
      <c r="Q115" s="16"/>
      <c r="R115" s="58"/>
      <c r="S115" s="58"/>
      <c r="T115" s="58"/>
    </row>
    <row r="116" spans="1:20" ht="21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16"/>
      <c r="R116" s="58"/>
      <c r="S116" s="58"/>
      <c r="T116" s="58"/>
    </row>
    <row r="117" spans="1:20" ht="21.75">
      <c r="A117" s="58"/>
      <c r="B117" s="8"/>
      <c r="C117" s="8"/>
      <c r="D117" s="2"/>
      <c r="E117" s="2"/>
      <c r="F117" s="58"/>
      <c r="G117" s="5"/>
      <c r="H117" s="6"/>
      <c r="I117" s="6"/>
      <c r="J117" s="6"/>
      <c r="K117" s="6"/>
      <c r="L117" s="58"/>
      <c r="M117" s="58"/>
      <c r="N117" s="58"/>
      <c r="O117" s="58"/>
      <c r="P117" s="58"/>
      <c r="Q117" s="16"/>
      <c r="R117" s="58"/>
      <c r="S117" s="58"/>
      <c r="T117" s="58"/>
    </row>
    <row r="118" spans="1:20" ht="21.75">
      <c r="A118" s="58"/>
      <c r="B118" s="8"/>
      <c r="C118" s="8"/>
      <c r="D118" s="2"/>
      <c r="E118" s="2"/>
      <c r="F118" s="58"/>
      <c r="G118" s="5"/>
      <c r="H118" s="6"/>
      <c r="I118" s="6"/>
      <c r="J118" s="6"/>
      <c r="K118" s="6"/>
      <c r="L118" s="58"/>
      <c r="M118" s="58"/>
      <c r="N118" s="58"/>
      <c r="O118" s="58"/>
      <c r="P118" s="58"/>
      <c r="Q118" s="16"/>
      <c r="R118" s="58"/>
      <c r="S118" s="58"/>
      <c r="T118" s="58"/>
    </row>
    <row r="119" spans="1:20" ht="21.75">
      <c r="A119" s="58"/>
      <c r="B119" s="11"/>
      <c r="C119" s="11"/>
      <c r="D119" s="2"/>
      <c r="E119" s="2"/>
      <c r="F119" s="58"/>
      <c r="G119" s="5"/>
      <c r="H119" s="6"/>
      <c r="I119" s="6"/>
      <c r="J119" s="6"/>
      <c r="K119" s="6"/>
      <c r="L119" s="58"/>
      <c r="M119" s="58"/>
      <c r="N119" s="58"/>
      <c r="O119" s="58"/>
      <c r="P119" s="58"/>
      <c r="Q119" s="16"/>
      <c r="R119" s="58"/>
      <c r="S119" s="58"/>
      <c r="T119" s="58"/>
    </row>
    <row r="120" spans="1:20" ht="21.75">
      <c r="A120" s="58"/>
      <c r="B120" s="39"/>
      <c r="C120" s="39"/>
      <c r="D120" s="15"/>
      <c r="E120" s="2"/>
      <c r="F120" s="58"/>
      <c r="G120" s="5"/>
      <c r="H120" s="6"/>
      <c r="I120" s="6"/>
      <c r="J120" s="6"/>
      <c r="K120" s="6"/>
      <c r="L120" s="58"/>
      <c r="M120" s="58"/>
      <c r="N120" s="58"/>
      <c r="O120" s="58"/>
      <c r="P120" s="58"/>
      <c r="Q120" s="16"/>
      <c r="R120" s="58"/>
      <c r="S120" s="58"/>
      <c r="T120" s="58"/>
    </row>
    <row r="121" spans="1:20" ht="24" customHeight="1">
      <c r="A121" s="58"/>
      <c r="B121" s="12"/>
      <c r="C121" s="12"/>
      <c r="D121" s="34"/>
      <c r="E121" s="2"/>
      <c r="F121" s="58"/>
      <c r="G121" s="5"/>
      <c r="H121" s="6"/>
      <c r="I121" s="6"/>
      <c r="J121" s="6"/>
      <c r="K121" s="6"/>
      <c r="L121" s="5"/>
      <c r="M121" s="5"/>
      <c r="N121" s="5"/>
      <c r="O121" s="5"/>
      <c r="P121" s="58"/>
      <c r="Q121" s="16"/>
      <c r="R121" s="58"/>
      <c r="S121" s="58"/>
      <c r="T121" s="58"/>
    </row>
    <row r="122" spans="1:20" ht="26.25" customHeight="1">
      <c r="A122" s="40"/>
      <c r="B122" s="2"/>
      <c r="C122" s="2"/>
      <c r="D122" s="15"/>
      <c r="E122" s="2"/>
      <c r="F122" s="2"/>
      <c r="G122" s="5"/>
      <c r="H122" s="6"/>
      <c r="I122" s="6"/>
      <c r="J122" s="6"/>
      <c r="K122" s="6"/>
      <c r="L122" s="58"/>
      <c r="M122" s="58"/>
      <c r="N122" s="58"/>
      <c r="O122" s="58"/>
      <c r="P122" s="58"/>
      <c r="Q122" s="16"/>
      <c r="R122" s="58"/>
      <c r="S122" s="58"/>
      <c r="T122" s="58"/>
    </row>
    <row r="123" spans="1:20" ht="21.75">
      <c r="A123" s="58"/>
      <c r="B123" s="2"/>
      <c r="C123" s="2"/>
      <c r="D123" s="2"/>
      <c r="E123" s="2"/>
      <c r="F123" s="58"/>
      <c r="G123" s="5"/>
      <c r="H123" s="6"/>
      <c r="I123" s="6"/>
      <c r="J123" s="6"/>
      <c r="K123" s="6"/>
      <c r="L123" s="58"/>
      <c r="M123" s="58"/>
      <c r="N123" s="58"/>
      <c r="O123" s="58"/>
      <c r="P123" s="58"/>
      <c r="Q123" s="31"/>
      <c r="R123" s="58"/>
      <c r="S123" s="58"/>
      <c r="T123" s="58"/>
    </row>
    <row r="124" spans="1:20" ht="23.25" customHeight="1">
      <c r="A124" s="58"/>
      <c r="B124" s="2"/>
      <c r="C124" s="2"/>
      <c r="D124" s="15"/>
      <c r="E124" s="2"/>
      <c r="F124" s="58"/>
      <c r="G124" s="5"/>
      <c r="H124" s="6"/>
      <c r="I124" s="6"/>
      <c r="J124" s="6"/>
      <c r="K124" s="6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21.75">
      <c r="A125" s="58"/>
      <c r="B125" s="37"/>
      <c r="C125" s="37"/>
      <c r="D125" s="2"/>
      <c r="E125" s="2"/>
      <c r="F125" s="58"/>
      <c r="G125" s="5"/>
      <c r="H125" s="6"/>
      <c r="I125" s="6"/>
      <c r="J125" s="6"/>
      <c r="K125" s="6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21.75">
      <c r="A126" s="58"/>
      <c r="B126" s="32"/>
      <c r="C126" s="32"/>
      <c r="D126" s="38"/>
      <c r="E126" s="2"/>
      <c r="F126" s="58"/>
      <c r="G126" s="5"/>
      <c r="H126" s="6"/>
      <c r="I126" s="6"/>
      <c r="J126" s="6"/>
      <c r="K126" s="6"/>
      <c r="L126" s="5"/>
      <c r="M126" s="5"/>
      <c r="N126" s="5"/>
      <c r="O126" s="5"/>
      <c r="P126" s="58"/>
      <c r="Q126" s="58"/>
      <c r="R126" s="58"/>
      <c r="S126" s="58"/>
      <c r="T126" s="58"/>
    </row>
    <row r="127" spans="1:20" ht="24" customHeight="1">
      <c r="A127" s="58"/>
      <c r="B127" s="41"/>
      <c r="C127" s="41"/>
      <c r="D127" s="2"/>
      <c r="E127" s="2"/>
      <c r="F127" s="58"/>
      <c r="G127" s="5"/>
      <c r="H127" s="6"/>
      <c r="I127" s="6"/>
      <c r="J127" s="6"/>
      <c r="K127" s="6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26.25" customHeight="1">
      <c r="A128" s="15"/>
      <c r="B128" s="15"/>
      <c r="C128" s="15"/>
      <c r="D128" s="15"/>
      <c r="E128" s="15"/>
      <c r="F128" s="15"/>
      <c r="G128" s="5"/>
      <c r="H128" s="6"/>
      <c r="I128" s="6"/>
      <c r="J128" s="6"/>
      <c r="K128" s="6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21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21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21.75">
      <c r="A131" s="58"/>
      <c r="B131" s="2"/>
      <c r="C131" s="2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24" customHeight="1">
      <c r="A132" s="58"/>
      <c r="B132" s="8"/>
      <c r="C132" s="8"/>
      <c r="D132" s="2"/>
      <c r="E132" s="2"/>
      <c r="F132" s="58"/>
      <c r="G132" s="5"/>
      <c r="H132" s="6"/>
      <c r="I132" s="6"/>
      <c r="J132" s="6"/>
      <c r="K132" s="6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25.5" customHeight="1">
      <c r="A133" s="58"/>
      <c r="B133" s="15"/>
      <c r="C133" s="15"/>
      <c r="D133" s="15"/>
      <c r="E133" s="2"/>
      <c r="F133" s="58"/>
      <c r="G133" s="5"/>
      <c r="H133" s="6"/>
      <c r="I133" s="6"/>
      <c r="J133" s="6"/>
      <c r="K133" s="6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21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21.75">
      <c r="A135" s="58"/>
      <c r="B135" s="8"/>
      <c r="C135" s="8"/>
      <c r="D135" s="15"/>
      <c r="E135" s="2"/>
      <c r="F135" s="2"/>
      <c r="G135" s="5"/>
      <c r="H135" s="6"/>
      <c r="I135" s="6"/>
      <c r="J135" s="6"/>
      <c r="K135" s="6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21.75">
      <c r="A136" s="58"/>
      <c r="B136" s="42"/>
      <c r="C136" s="42"/>
      <c r="D136" s="2"/>
      <c r="E136" s="2"/>
      <c r="F136" s="58"/>
      <c r="G136" s="5"/>
      <c r="H136" s="6"/>
      <c r="I136" s="6"/>
      <c r="J136" s="6"/>
      <c r="K136" s="6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23.25" customHeight="1">
      <c r="A137" s="58"/>
      <c r="B137" s="34"/>
      <c r="C137" s="34"/>
      <c r="D137" s="15"/>
      <c r="E137" s="2"/>
      <c r="F137" s="58"/>
      <c r="G137" s="5"/>
      <c r="H137" s="6"/>
      <c r="I137" s="6"/>
      <c r="J137" s="6"/>
      <c r="K137" s="6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21.75">
      <c r="A138" s="2"/>
      <c r="B138" s="2"/>
      <c r="C138" s="2"/>
      <c r="D138" s="2"/>
      <c r="E138" s="2"/>
      <c r="F138" s="2"/>
      <c r="G138" s="36"/>
      <c r="H138" s="2"/>
      <c r="I138" s="2"/>
      <c r="J138" s="2"/>
      <c r="K138" s="2"/>
      <c r="L138" s="2"/>
      <c r="M138" s="2"/>
      <c r="N138" s="2"/>
      <c r="O138" s="2"/>
      <c r="P138" s="2"/>
      <c r="Q138" s="58"/>
      <c r="R138" s="58"/>
      <c r="S138" s="58"/>
      <c r="T138" s="58"/>
    </row>
    <row r="139" spans="17:20" ht="21.75">
      <c r="Q139" s="58"/>
      <c r="R139" s="58"/>
      <c r="S139" s="58"/>
      <c r="T139" s="58"/>
    </row>
    <row r="140" spans="17:20" ht="21.75">
      <c r="Q140" s="58"/>
      <c r="R140" s="58"/>
      <c r="S140" s="58"/>
      <c r="T140" s="58"/>
    </row>
    <row r="141" spans="17:20" ht="21.75">
      <c r="Q141" s="58"/>
      <c r="R141" s="58"/>
      <c r="S141" s="58"/>
      <c r="T141" s="58"/>
    </row>
    <row r="142" spans="17:20" ht="21.75">
      <c r="Q142" s="58"/>
      <c r="R142" s="58"/>
      <c r="S142" s="58"/>
      <c r="T142" s="58"/>
    </row>
    <row r="143" spans="17:20" ht="21.75">
      <c r="Q143" s="58"/>
      <c r="R143" s="58"/>
      <c r="S143" s="58"/>
      <c r="T143" s="58"/>
    </row>
    <row r="144" spans="17:20" ht="21.75">
      <c r="Q144" s="58"/>
      <c r="R144" s="58"/>
      <c r="S144" s="58"/>
      <c r="T144" s="58"/>
    </row>
    <row r="145" spans="17:20" ht="21.75">
      <c r="Q145" s="58"/>
      <c r="R145" s="58"/>
      <c r="S145" s="58"/>
      <c r="T145" s="58"/>
    </row>
    <row r="146" spans="17:20" ht="21.75">
      <c r="Q146" s="58"/>
      <c r="R146" s="58"/>
      <c r="S146" s="58"/>
      <c r="T146" s="58"/>
    </row>
    <row r="147" spans="17:20" ht="21.75">
      <c r="Q147" s="58"/>
      <c r="R147" s="58"/>
      <c r="S147" s="58"/>
      <c r="T147" s="58"/>
    </row>
    <row r="148" spans="17:20" ht="21.75">
      <c r="Q148" s="2"/>
      <c r="R148" s="58"/>
      <c r="S148" s="58"/>
      <c r="T148" s="58"/>
    </row>
  </sheetData>
  <sheetProtection/>
  <mergeCells count="44">
    <mergeCell ref="A1:P1"/>
    <mergeCell ref="A4:A6"/>
    <mergeCell ref="B4:B6"/>
    <mergeCell ref="D4:D6"/>
    <mergeCell ref="E4:E6"/>
    <mergeCell ref="A20:A24"/>
    <mergeCell ref="E20:E24"/>
    <mergeCell ref="C20:C25"/>
    <mergeCell ref="I20:I24"/>
    <mergeCell ref="J20:J24"/>
    <mergeCell ref="F20:F24"/>
    <mergeCell ref="G20:G24"/>
    <mergeCell ref="H5:H6"/>
    <mergeCell ref="P4:P6"/>
    <mergeCell ref="M20:M24"/>
    <mergeCell ref="N20:N24"/>
    <mergeCell ref="H20:H24"/>
    <mergeCell ref="K20:K24"/>
    <mergeCell ref="O2:U2"/>
    <mergeCell ref="R4:R6"/>
    <mergeCell ref="S4:S6"/>
    <mergeCell ref="J3:P3"/>
    <mergeCell ref="T4:T6"/>
    <mergeCell ref="B2:K2"/>
    <mergeCell ref="I5:I6"/>
    <mergeCell ref="M4:O5"/>
    <mergeCell ref="A3:H3"/>
    <mergeCell ref="H4:K4"/>
    <mergeCell ref="Q4:Q6"/>
    <mergeCell ref="J5:J6"/>
    <mergeCell ref="K5:K6"/>
    <mergeCell ref="Q20:Q22"/>
    <mergeCell ref="L20:L24"/>
    <mergeCell ref="P20:P24"/>
    <mergeCell ref="B48:F48"/>
    <mergeCell ref="B47:F47"/>
    <mergeCell ref="O20:O24"/>
    <mergeCell ref="C4:C6"/>
    <mergeCell ref="B46:F46"/>
    <mergeCell ref="L4:L6"/>
    <mergeCell ref="B20:B24"/>
    <mergeCell ref="D20:D25"/>
    <mergeCell ref="F4:F6"/>
    <mergeCell ref="G4:G6"/>
  </mergeCells>
  <printOptions/>
  <pageMargins left="0.6299212598425197" right="0.2362204724409449" top="0.7480314960629921" bottom="0.3937007874015748" header="0.31496062992125984" footer="0.31496062992125984"/>
  <pageSetup horizontalDpi="600" verticalDpi="600" orientation="landscape" paperSize="9" scale="85" r:id="rId3"/>
  <headerFoot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421875" style="242" customWidth="1"/>
    <col min="2" max="2" width="42.140625" style="242" customWidth="1"/>
    <col min="3" max="3" width="9.8515625" style="421" customWidth="1"/>
    <col min="4" max="4" width="10.7109375" style="420" customWidth="1"/>
    <col min="5" max="6" width="9.00390625" style="419" customWidth="1"/>
    <col min="7" max="7" width="10.140625" style="419" bestFit="1" customWidth="1"/>
    <col min="8" max="9" width="10.421875" style="419" customWidth="1"/>
    <col min="10" max="16384" width="9.00390625" style="242" customWidth="1"/>
  </cols>
  <sheetData>
    <row r="1" spans="1:5" ht="23.25" customHeight="1">
      <c r="A1" s="624" t="s">
        <v>836</v>
      </c>
      <c r="B1" s="624"/>
      <c r="C1" s="624"/>
      <c r="D1" s="624"/>
      <c r="E1" s="624"/>
    </row>
    <row r="2" spans="1:9" ht="22.5" customHeight="1">
      <c r="A2" s="417" t="s">
        <v>0</v>
      </c>
      <c r="B2" s="417" t="s">
        <v>818</v>
      </c>
      <c r="C2" s="98" t="s">
        <v>856</v>
      </c>
      <c r="D2" s="418" t="s">
        <v>927</v>
      </c>
      <c r="E2" s="94" t="s">
        <v>819</v>
      </c>
      <c r="F2" s="94" t="s">
        <v>820</v>
      </c>
      <c r="G2" s="546" t="s">
        <v>11</v>
      </c>
      <c r="H2" s="546" t="s">
        <v>17</v>
      </c>
      <c r="I2" s="546" t="s">
        <v>45</v>
      </c>
    </row>
    <row r="3" spans="1:9" s="441" customFormat="1" ht="21.75">
      <c r="A3" s="435"/>
      <c r="B3" s="436" t="s">
        <v>817</v>
      </c>
      <c r="C3" s="437"/>
      <c r="D3" s="438"/>
      <c r="E3" s="435"/>
      <c r="F3" s="435"/>
      <c r="G3" s="439"/>
      <c r="H3" s="439"/>
      <c r="I3" s="439"/>
    </row>
    <row r="4" spans="1:9" s="543" customFormat="1" ht="21.75" customHeight="1">
      <c r="A4" s="447">
        <v>1</v>
      </c>
      <c r="B4" s="442" t="s">
        <v>864</v>
      </c>
      <c r="C4" s="443">
        <v>60300</v>
      </c>
      <c r="D4" s="444">
        <v>53500</v>
      </c>
      <c r="E4" s="445"/>
      <c r="F4" s="445"/>
      <c r="G4" s="484"/>
      <c r="H4" s="484"/>
      <c r="I4" s="484"/>
    </row>
    <row r="5" spans="1:9" s="543" customFormat="1" ht="42" customHeight="1">
      <c r="A5" s="447">
        <v>2</v>
      </c>
      <c r="B5" s="448" t="s">
        <v>848</v>
      </c>
      <c r="C5" s="443">
        <v>165000</v>
      </c>
      <c r="D5" s="444">
        <v>13500</v>
      </c>
      <c r="E5" s="445"/>
      <c r="F5" s="445"/>
      <c r="G5" s="484"/>
      <c r="H5" s="485" t="s">
        <v>865</v>
      </c>
      <c r="I5" s="527">
        <v>23311</v>
      </c>
    </row>
    <row r="6" spans="1:9" s="543" customFormat="1" ht="21.75" customHeight="1">
      <c r="A6" s="447">
        <v>4</v>
      </c>
      <c r="B6" s="442" t="s">
        <v>814</v>
      </c>
      <c r="C6" s="449">
        <v>0</v>
      </c>
      <c r="D6" s="450">
        <v>5000</v>
      </c>
      <c r="E6" s="445"/>
      <c r="F6" s="445"/>
      <c r="G6" s="484"/>
      <c r="H6" s="485" t="s">
        <v>936</v>
      </c>
      <c r="I6" s="527">
        <v>23360</v>
      </c>
    </row>
    <row r="7" spans="1:9" s="543" customFormat="1" ht="42" customHeight="1">
      <c r="A7" s="474">
        <v>5</v>
      </c>
      <c r="B7" s="475" t="s">
        <v>837</v>
      </c>
      <c r="C7" s="511">
        <v>550000</v>
      </c>
      <c r="D7" s="512">
        <v>250000</v>
      </c>
      <c r="E7" s="478"/>
      <c r="F7" s="478"/>
      <c r="G7" s="515"/>
      <c r="H7" s="493" t="s">
        <v>898</v>
      </c>
      <c r="I7" s="541">
        <v>23347</v>
      </c>
    </row>
    <row r="8" spans="1:9" s="456" customFormat="1" ht="21.75">
      <c r="A8" s="451"/>
      <c r="B8" s="452" t="s">
        <v>820</v>
      </c>
      <c r="C8" s="453">
        <f>SUM(C4:C7)</f>
        <v>775300</v>
      </c>
      <c r="D8" s="454">
        <f>SUM(D4:D7)</f>
        <v>322000</v>
      </c>
      <c r="E8" s="455"/>
      <c r="F8" s="466">
        <f>SUM(F4:F7)</f>
        <v>0</v>
      </c>
      <c r="G8" s="464"/>
      <c r="H8" s="495"/>
      <c r="I8" s="464"/>
    </row>
    <row r="9" spans="1:9" s="456" customFormat="1" ht="21" customHeight="1">
      <c r="A9" s="457"/>
      <c r="B9" s="436" t="s">
        <v>821</v>
      </c>
      <c r="C9" s="437"/>
      <c r="D9" s="438"/>
      <c r="E9" s="435"/>
      <c r="F9" s="458"/>
      <c r="G9" s="459"/>
      <c r="H9" s="487"/>
      <c r="I9" s="459"/>
    </row>
    <row r="10" spans="1:9" s="463" customFormat="1" ht="23.25" customHeight="1">
      <c r="A10" s="447">
        <v>1</v>
      </c>
      <c r="B10" s="442" t="s">
        <v>448</v>
      </c>
      <c r="C10" s="460">
        <v>150000</v>
      </c>
      <c r="D10" s="461"/>
      <c r="E10" s="445"/>
      <c r="F10" s="445">
        <f>D10+E10</f>
        <v>0</v>
      </c>
      <c r="G10" s="462"/>
      <c r="H10" s="484"/>
      <c r="I10" s="462"/>
    </row>
    <row r="11" spans="1:9" s="463" customFormat="1" ht="21" customHeight="1">
      <c r="A11" s="474"/>
      <c r="B11" s="475"/>
      <c r="C11" s="476"/>
      <c r="D11" s="477"/>
      <c r="E11" s="478"/>
      <c r="F11" s="478"/>
      <c r="G11" s="479"/>
      <c r="H11" s="493"/>
      <c r="I11" s="479"/>
    </row>
    <row r="12" spans="1:9" s="469" customFormat="1" ht="21.75">
      <c r="A12" s="452"/>
      <c r="B12" s="452" t="s">
        <v>820</v>
      </c>
      <c r="C12" s="453">
        <f>SUM(C10:C11)</f>
        <v>150000</v>
      </c>
      <c r="D12" s="454">
        <v>52500</v>
      </c>
      <c r="E12" s="465"/>
      <c r="F12" s="466">
        <f>SUM(F10:F11)</f>
        <v>0</v>
      </c>
      <c r="G12" s="467"/>
      <c r="H12" s="514"/>
      <c r="I12" s="467"/>
    </row>
    <row r="13" spans="1:9" s="456" customFormat="1" ht="21.75">
      <c r="A13" s="457"/>
      <c r="B13" s="436" t="s">
        <v>822</v>
      </c>
      <c r="C13" s="470"/>
      <c r="D13" s="471"/>
      <c r="E13" s="458"/>
      <c r="F13" s="458"/>
      <c r="G13" s="459"/>
      <c r="H13" s="487"/>
      <c r="I13" s="459"/>
    </row>
    <row r="14" spans="1:9" s="528" customFormat="1" ht="21.75">
      <c r="A14" s="447">
        <v>1</v>
      </c>
      <c r="B14" s="442" t="s">
        <v>368</v>
      </c>
      <c r="C14" s="460">
        <v>61000</v>
      </c>
      <c r="D14" s="461"/>
      <c r="E14" s="445"/>
      <c r="F14" s="445"/>
      <c r="G14" s="484"/>
      <c r="H14" s="484"/>
      <c r="I14" s="484"/>
    </row>
    <row r="15" spans="1:9" s="528" customFormat="1" ht="43.5">
      <c r="A15" s="447">
        <v>2</v>
      </c>
      <c r="B15" s="442" t="s">
        <v>379</v>
      </c>
      <c r="C15" s="460">
        <v>20000</v>
      </c>
      <c r="D15" s="461"/>
      <c r="E15" s="445"/>
      <c r="F15" s="445"/>
      <c r="G15" s="484"/>
      <c r="H15" s="484"/>
      <c r="I15" s="484"/>
    </row>
    <row r="16" spans="1:9" s="528" customFormat="1" ht="43.5">
      <c r="A16" s="447">
        <v>3</v>
      </c>
      <c r="B16" s="442" t="s">
        <v>381</v>
      </c>
      <c r="C16" s="460">
        <v>39450</v>
      </c>
      <c r="D16" s="461">
        <v>39450</v>
      </c>
      <c r="E16" s="445"/>
      <c r="F16" s="445"/>
      <c r="G16" s="484"/>
      <c r="H16" s="485" t="s">
        <v>915</v>
      </c>
      <c r="I16" s="527">
        <v>23308</v>
      </c>
    </row>
    <row r="17" spans="1:9" s="528" customFormat="1" ht="23.25" customHeight="1">
      <c r="A17" s="474">
        <v>4</v>
      </c>
      <c r="B17" s="475" t="s">
        <v>397</v>
      </c>
      <c r="C17" s="476">
        <v>493000</v>
      </c>
      <c r="D17" s="477"/>
      <c r="E17" s="478"/>
      <c r="F17" s="478"/>
      <c r="G17" s="515"/>
      <c r="H17" s="515"/>
      <c r="I17" s="515"/>
    </row>
    <row r="18" spans="1:9" s="469" customFormat="1" ht="21.75">
      <c r="A18" s="452"/>
      <c r="B18" s="452" t="s">
        <v>820</v>
      </c>
      <c r="C18" s="453">
        <f>SUM(C14:C17)</f>
        <v>613450</v>
      </c>
      <c r="D18" s="454">
        <v>70000</v>
      </c>
      <c r="E18" s="465"/>
      <c r="F18" s="466"/>
      <c r="G18" s="467"/>
      <c r="H18" s="468"/>
      <c r="I18" s="510"/>
    </row>
    <row r="19" spans="1:9" s="456" customFormat="1" ht="21.75">
      <c r="A19" s="457"/>
      <c r="B19" s="436" t="s">
        <v>823</v>
      </c>
      <c r="C19" s="470"/>
      <c r="D19" s="471"/>
      <c r="E19" s="458"/>
      <c r="F19" s="458"/>
      <c r="G19" s="459"/>
      <c r="H19" s="487"/>
      <c r="I19" s="459"/>
    </row>
    <row r="20" spans="1:9" s="529" customFormat="1" ht="22.5" customHeight="1">
      <c r="A20" s="447">
        <v>1</v>
      </c>
      <c r="B20" s="442" t="s">
        <v>182</v>
      </c>
      <c r="C20" s="460">
        <v>40000</v>
      </c>
      <c r="D20" s="461">
        <v>12000</v>
      </c>
      <c r="E20" s="445"/>
      <c r="F20" s="445"/>
      <c r="G20" s="484"/>
      <c r="H20" s="484" t="s">
        <v>89</v>
      </c>
      <c r="I20" s="530">
        <v>23300</v>
      </c>
    </row>
    <row r="21" spans="1:9" s="529" customFormat="1" ht="22.5" customHeight="1">
      <c r="A21" s="447">
        <v>2</v>
      </c>
      <c r="B21" s="442" t="s">
        <v>200</v>
      </c>
      <c r="C21" s="460">
        <v>55500</v>
      </c>
      <c r="D21" s="461">
        <v>3000</v>
      </c>
      <c r="E21" s="445"/>
      <c r="F21" s="445"/>
      <c r="G21" s="484"/>
      <c r="H21" s="484" t="s">
        <v>89</v>
      </c>
      <c r="I21" s="530">
        <v>23300</v>
      </c>
    </row>
    <row r="22" spans="1:9" s="529" customFormat="1" ht="22.5" customHeight="1">
      <c r="A22" s="447">
        <v>3</v>
      </c>
      <c r="B22" s="442" t="s">
        <v>218</v>
      </c>
      <c r="C22" s="460">
        <v>15000</v>
      </c>
      <c r="D22" s="461"/>
      <c r="E22" s="445"/>
      <c r="F22" s="445"/>
      <c r="G22" s="484"/>
      <c r="H22" s="484"/>
      <c r="I22" s="484"/>
    </row>
    <row r="23" spans="1:9" s="529" customFormat="1" ht="44.25" customHeight="1">
      <c r="A23" s="447">
        <v>4</v>
      </c>
      <c r="B23" s="442" t="s">
        <v>229</v>
      </c>
      <c r="C23" s="460">
        <v>80000</v>
      </c>
      <c r="D23" s="461">
        <v>13200</v>
      </c>
      <c r="E23" s="445"/>
      <c r="F23" s="445"/>
      <c r="G23" s="484"/>
      <c r="H23" s="484" t="s">
        <v>885</v>
      </c>
      <c r="I23" s="530">
        <v>23326</v>
      </c>
    </row>
    <row r="24" spans="1:9" s="528" customFormat="1" ht="22.5" customHeight="1">
      <c r="A24" s="447">
        <v>5</v>
      </c>
      <c r="B24" s="442" t="s">
        <v>246</v>
      </c>
      <c r="C24" s="460">
        <v>39500</v>
      </c>
      <c r="D24" s="461">
        <v>24150</v>
      </c>
      <c r="E24" s="445"/>
      <c r="F24" s="445"/>
      <c r="G24" s="484"/>
      <c r="H24" s="484" t="s">
        <v>886</v>
      </c>
      <c r="I24" s="530">
        <v>23326</v>
      </c>
    </row>
    <row r="25" spans="1:9" s="529" customFormat="1" ht="22.5" customHeight="1">
      <c r="A25" s="474">
        <v>6</v>
      </c>
      <c r="B25" s="475" t="s">
        <v>256</v>
      </c>
      <c r="C25" s="476">
        <v>28850</v>
      </c>
      <c r="D25" s="477">
        <v>17750</v>
      </c>
      <c r="E25" s="478"/>
      <c r="F25" s="478"/>
      <c r="G25" s="515"/>
      <c r="H25" s="515" t="s">
        <v>884</v>
      </c>
      <c r="I25" s="540">
        <v>23325</v>
      </c>
    </row>
    <row r="26" spans="1:9" s="469" customFormat="1" ht="21.75">
      <c r="A26" s="452"/>
      <c r="B26" s="452" t="s">
        <v>820</v>
      </c>
      <c r="C26" s="453">
        <f>SUM(C20:C25)</f>
        <v>258850</v>
      </c>
      <c r="D26" s="454">
        <f>SUM(D20:D25)</f>
        <v>70100</v>
      </c>
      <c r="E26" s="465"/>
      <c r="F26" s="465"/>
      <c r="G26" s="467"/>
      <c r="H26" s="514"/>
      <c r="I26" s="467"/>
    </row>
    <row r="27" spans="1:9" s="456" customFormat="1" ht="21.75">
      <c r="A27" s="436"/>
      <c r="B27" s="436" t="s">
        <v>824</v>
      </c>
      <c r="C27" s="480"/>
      <c r="D27" s="481"/>
      <c r="E27" s="482"/>
      <c r="F27" s="482"/>
      <c r="G27" s="483"/>
      <c r="H27" s="487"/>
      <c r="I27" s="459"/>
    </row>
    <row r="28" spans="1:9" s="531" customFormat="1" ht="43.5">
      <c r="A28" s="447">
        <v>1</v>
      </c>
      <c r="B28" s="442" t="s">
        <v>704</v>
      </c>
      <c r="C28" s="460">
        <v>24000</v>
      </c>
      <c r="D28" s="461"/>
      <c r="E28" s="445"/>
      <c r="F28" s="445"/>
      <c r="G28" s="485" t="s">
        <v>921</v>
      </c>
      <c r="H28" s="484"/>
      <c r="I28" s="484"/>
    </row>
    <row r="29" spans="1:9" s="528" customFormat="1" ht="21.75">
      <c r="A29" s="447">
        <v>2</v>
      </c>
      <c r="B29" s="442" t="s">
        <v>713</v>
      </c>
      <c r="C29" s="460">
        <v>58000</v>
      </c>
      <c r="D29" s="461">
        <v>58390</v>
      </c>
      <c r="E29" s="445">
        <v>20000</v>
      </c>
      <c r="F29" s="445">
        <f>SUM(D29:E29)</f>
        <v>78390</v>
      </c>
      <c r="G29" s="485" t="s">
        <v>896</v>
      </c>
      <c r="H29" s="484" t="s">
        <v>895</v>
      </c>
      <c r="I29" s="530">
        <v>23345</v>
      </c>
    </row>
    <row r="30" spans="1:9" s="529" customFormat="1" ht="21.75">
      <c r="A30" s="447">
        <v>3</v>
      </c>
      <c r="B30" s="442" t="s">
        <v>854</v>
      </c>
      <c r="C30" s="460">
        <v>150000</v>
      </c>
      <c r="D30" s="461"/>
      <c r="E30" s="445">
        <v>150000</v>
      </c>
      <c r="F30" s="445"/>
      <c r="G30" s="484" t="s">
        <v>920</v>
      </c>
      <c r="H30" s="484" t="s">
        <v>890</v>
      </c>
      <c r="I30" s="530">
        <v>23354</v>
      </c>
    </row>
    <row r="31" spans="1:9" s="529" customFormat="1" ht="21.75">
      <c r="A31" s="447">
        <v>4</v>
      </c>
      <c r="B31" s="442" t="s">
        <v>757</v>
      </c>
      <c r="C31" s="460">
        <v>7250</v>
      </c>
      <c r="D31" s="461">
        <v>7250</v>
      </c>
      <c r="E31" s="445"/>
      <c r="F31" s="445"/>
      <c r="G31" s="484"/>
      <c r="H31" s="484" t="s">
        <v>909</v>
      </c>
      <c r="I31" s="530">
        <v>23354</v>
      </c>
    </row>
    <row r="32" spans="1:9" s="529" customFormat="1" ht="43.5">
      <c r="A32" s="447">
        <v>5</v>
      </c>
      <c r="B32" s="442" t="s">
        <v>764</v>
      </c>
      <c r="C32" s="460">
        <v>50000</v>
      </c>
      <c r="D32" s="461"/>
      <c r="E32" s="445">
        <v>50000</v>
      </c>
      <c r="F32" s="445"/>
      <c r="G32" s="484" t="s">
        <v>933</v>
      </c>
      <c r="H32" s="485" t="s">
        <v>911</v>
      </c>
      <c r="I32" s="527">
        <v>23354</v>
      </c>
    </row>
    <row r="33" spans="1:9" s="528" customFormat="1" ht="43.5">
      <c r="A33" s="447">
        <v>6</v>
      </c>
      <c r="B33" s="442" t="s">
        <v>855</v>
      </c>
      <c r="C33" s="460">
        <v>4500</v>
      </c>
      <c r="D33" s="461">
        <v>16975</v>
      </c>
      <c r="E33" s="445"/>
      <c r="F33" s="445"/>
      <c r="G33" s="484"/>
      <c r="H33" s="485" t="s">
        <v>912</v>
      </c>
      <c r="I33" s="527">
        <v>23347</v>
      </c>
    </row>
    <row r="34" spans="1:9" s="528" customFormat="1" ht="65.25">
      <c r="A34" s="447">
        <v>7</v>
      </c>
      <c r="B34" s="442" t="s">
        <v>778</v>
      </c>
      <c r="C34" s="460">
        <v>3600</v>
      </c>
      <c r="D34" s="461">
        <v>3600</v>
      </c>
      <c r="E34" s="445"/>
      <c r="F34" s="445"/>
      <c r="G34" s="484"/>
      <c r="H34" s="485" t="s">
        <v>889</v>
      </c>
      <c r="I34" s="527">
        <v>23338</v>
      </c>
    </row>
    <row r="35" spans="1:9" s="528" customFormat="1" ht="43.5">
      <c r="A35" s="474">
        <v>8</v>
      </c>
      <c r="B35" s="475" t="s">
        <v>791</v>
      </c>
      <c r="C35" s="476">
        <v>25500</v>
      </c>
      <c r="D35" s="477">
        <v>60950</v>
      </c>
      <c r="E35" s="478"/>
      <c r="F35" s="478"/>
      <c r="G35" s="515"/>
      <c r="H35" s="493" t="s">
        <v>916</v>
      </c>
      <c r="I35" s="541">
        <v>23318</v>
      </c>
    </row>
    <row r="36" spans="1:9" s="469" customFormat="1" ht="21" customHeight="1">
      <c r="A36" s="486"/>
      <c r="B36" s="452" t="s">
        <v>820</v>
      </c>
      <c r="C36" s="453">
        <f>SUM(C28:C35)</f>
        <v>322850</v>
      </c>
      <c r="D36" s="454">
        <f>SUM(D28:D35)</f>
        <v>147165</v>
      </c>
      <c r="E36" s="465"/>
      <c r="F36" s="455"/>
      <c r="G36" s="514"/>
      <c r="H36" s="514"/>
      <c r="I36" s="467"/>
    </row>
    <row r="37" spans="1:9" s="441" customFormat="1" ht="21.75">
      <c r="A37" s="457"/>
      <c r="B37" s="436" t="s">
        <v>825</v>
      </c>
      <c r="C37" s="470"/>
      <c r="D37" s="471"/>
      <c r="E37" s="458"/>
      <c r="F37" s="458"/>
      <c r="G37" s="487"/>
      <c r="H37" s="487"/>
      <c r="I37" s="439"/>
    </row>
    <row r="38" spans="1:9" s="528" customFormat="1" ht="21.75">
      <c r="A38" s="447">
        <v>1</v>
      </c>
      <c r="B38" s="516" t="s">
        <v>434</v>
      </c>
      <c r="C38" s="460">
        <v>53850</v>
      </c>
      <c r="D38" s="461"/>
      <c r="E38" s="445"/>
      <c r="F38" s="445"/>
      <c r="G38" s="484"/>
      <c r="H38" s="484"/>
      <c r="I38" s="484"/>
    </row>
    <row r="39" spans="1:9" s="528" customFormat="1" ht="43.5">
      <c r="A39" s="447">
        <v>2</v>
      </c>
      <c r="B39" s="516" t="s">
        <v>410</v>
      </c>
      <c r="C39" s="460">
        <v>80000</v>
      </c>
      <c r="D39" s="461">
        <v>80000</v>
      </c>
      <c r="E39" s="445"/>
      <c r="F39" s="445"/>
      <c r="G39" s="484"/>
      <c r="H39" s="485" t="s">
        <v>81</v>
      </c>
      <c r="I39" s="527">
        <v>23298</v>
      </c>
    </row>
    <row r="40" spans="1:9" s="529" customFormat="1" ht="43.5">
      <c r="A40" s="474">
        <v>3</v>
      </c>
      <c r="B40" s="475" t="s">
        <v>67</v>
      </c>
      <c r="C40" s="476"/>
      <c r="D40" s="477"/>
      <c r="E40" s="478">
        <v>113550</v>
      </c>
      <c r="F40" s="478"/>
      <c r="G40" s="515"/>
      <c r="H40" s="493" t="s">
        <v>73</v>
      </c>
      <c r="I40" s="541">
        <v>23296</v>
      </c>
    </row>
    <row r="41" spans="1:9" s="441" customFormat="1" ht="21.75">
      <c r="A41" s="452"/>
      <c r="B41" s="452" t="s">
        <v>820</v>
      </c>
      <c r="C41" s="453">
        <f>SUM(C38:C40)</f>
        <v>133850</v>
      </c>
      <c r="D41" s="454">
        <v>56000</v>
      </c>
      <c r="E41" s="466">
        <f>SUM(E40)</f>
        <v>113550</v>
      </c>
      <c r="F41" s="466"/>
      <c r="G41" s="514"/>
      <c r="H41" s="472"/>
      <c r="I41" s="440"/>
    </row>
    <row r="42" spans="1:9" s="441" customFormat="1" ht="21.75">
      <c r="A42" s="435"/>
      <c r="B42" s="436" t="s">
        <v>826</v>
      </c>
      <c r="C42" s="470"/>
      <c r="D42" s="471"/>
      <c r="E42" s="458"/>
      <c r="F42" s="458"/>
      <c r="G42" s="487"/>
      <c r="H42" s="487"/>
      <c r="I42" s="439"/>
    </row>
    <row r="43" spans="1:9" s="529" customFormat="1" ht="43.5">
      <c r="A43" s="447">
        <v>1</v>
      </c>
      <c r="B43" s="442" t="s">
        <v>499</v>
      </c>
      <c r="C43" s="460">
        <v>50000</v>
      </c>
      <c r="D43" s="461">
        <v>35000</v>
      </c>
      <c r="E43" s="445"/>
      <c r="F43" s="445"/>
      <c r="G43" s="485"/>
      <c r="H43" s="485" t="s">
        <v>928</v>
      </c>
      <c r="I43" s="527">
        <v>23354</v>
      </c>
    </row>
    <row r="44" spans="1:9" s="529" customFormat="1" ht="43.5">
      <c r="A44" s="447">
        <v>2</v>
      </c>
      <c r="B44" s="442" t="s">
        <v>581</v>
      </c>
      <c r="C44" s="460">
        <v>50000</v>
      </c>
      <c r="D44" s="461"/>
      <c r="E44" s="445"/>
      <c r="F44" s="445"/>
      <c r="G44" s="485"/>
      <c r="H44" s="485"/>
      <c r="I44" s="485"/>
    </row>
    <row r="45" spans="1:9" s="529" customFormat="1" ht="43.5">
      <c r="A45" s="447">
        <v>3</v>
      </c>
      <c r="B45" s="442" t="s">
        <v>536</v>
      </c>
      <c r="C45" s="460">
        <v>300000</v>
      </c>
      <c r="D45" s="461">
        <v>35000</v>
      </c>
      <c r="E45" s="445"/>
      <c r="F45" s="445"/>
      <c r="G45" s="485"/>
      <c r="H45" s="485" t="s">
        <v>929</v>
      </c>
      <c r="I45" s="527">
        <v>23354</v>
      </c>
    </row>
    <row r="46" spans="1:9" s="529" customFormat="1" ht="21.75">
      <c r="A46" s="447">
        <v>4</v>
      </c>
      <c r="B46" s="442" t="s">
        <v>518</v>
      </c>
      <c r="C46" s="460">
        <v>0</v>
      </c>
      <c r="D46" s="461"/>
      <c r="E46" s="445"/>
      <c r="F46" s="445"/>
      <c r="G46" s="485"/>
      <c r="H46" s="484"/>
      <c r="I46" s="484"/>
    </row>
    <row r="47" spans="1:9" s="528" customFormat="1" ht="43.5">
      <c r="A47" s="447">
        <v>5</v>
      </c>
      <c r="B47" s="442" t="s">
        <v>525</v>
      </c>
      <c r="C47" s="460">
        <v>25000</v>
      </c>
      <c r="D47" s="461"/>
      <c r="E47" s="445"/>
      <c r="F47" s="445"/>
      <c r="G47" s="485"/>
      <c r="H47" s="484"/>
      <c r="I47" s="484"/>
    </row>
    <row r="48" spans="1:9" s="529" customFormat="1" ht="43.5">
      <c r="A48" s="447">
        <v>6</v>
      </c>
      <c r="B48" s="442" t="s">
        <v>530</v>
      </c>
      <c r="C48" s="460">
        <v>0</v>
      </c>
      <c r="D48" s="461"/>
      <c r="E48" s="445">
        <v>120000</v>
      </c>
      <c r="F48" s="445"/>
      <c r="G48" s="485"/>
      <c r="H48" s="484"/>
      <c r="I48" s="484"/>
    </row>
    <row r="49" spans="1:9" s="529" customFormat="1" ht="43.5">
      <c r="A49" s="447">
        <v>7</v>
      </c>
      <c r="B49" s="442" t="s">
        <v>550</v>
      </c>
      <c r="C49" s="460">
        <v>0</v>
      </c>
      <c r="D49" s="461"/>
      <c r="E49" s="445">
        <v>648000</v>
      </c>
      <c r="F49" s="445"/>
      <c r="G49" s="485" t="s">
        <v>827</v>
      </c>
      <c r="H49" s="485" t="s">
        <v>87</v>
      </c>
      <c r="I49" s="527">
        <v>23298</v>
      </c>
    </row>
    <row r="50" spans="1:9" s="528" customFormat="1" ht="21.75">
      <c r="A50" s="447">
        <v>8</v>
      </c>
      <c r="B50" s="442" t="s">
        <v>558</v>
      </c>
      <c r="C50" s="460">
        <v>0</v>
      </c>
      <c r="D50" s="461"/>
      <c r="E50" s="445">
        <v>10000</v>
      </c>
      <c r="F50" s="445"/>
      <c r="G50" s="485" t="s">
        <v>827</v>
      </c>
      <c r="H50" s="484"/>
      <c r="I50" s="484"/>
    </row>
    <row r="51" spans="1:9" s="528" customFormat="1" ht="43.5">
      <c r="A51" s="447">
        <v>9</v>
      </c>
      <c r="B51" s="442" t="s">
        <v>857</v>
      </c>
      <c r="C51" s="460">
        <v>0</v>
      </c>
      <c r="D51" s="461"/>
      <c r="E51" s="445">
        <v>10000</v>
      </c>
      <c r="F51" s="445"/>
      <c r="G51" s="485" t="s">
        <v>827</v>
      </c>
      <c r="H51" s="484"/>
      <c r="I51" s="484"/>
    </row>
    <row r="52" spans="1:9" s="528" customFormat="1" ht="43.5">
      <c r="A52" s="447">
        <v>10</v>
      </c>
      <c r="B52" s="442" t="s">
        <v>567</v>
      </c>
      <c r="C52" s="460"/>
      <c r="D52" s="461"/>
      <c r="E52" s="445">
        <v>30000</v>
      </c>
      <c r="F52" s="445"/>
      <c r="G52" s="485" t="s">
        <v>827</v>
      </c>
      <c r="H52" s="484"/>
      <c r="I52" s="484"/>
    </row>
    <row r="53" spans="1:9" s="528" customFormat="1" ht="43.5">
      <c r="A53" s="447">
        <v>11</v>
      </c>
      <c r="B53" s="442" t="s">
        <v>572</v>
      </c>
      <c r="C53" s="460"/>
      <c r="D53" s="461"/>
      <c r="E53" s="445">
        <v>250000</v>
      </c>
      <c r="F53" s="445"/>
      <c r="G53" s="485"/>
      <c r="H53" s="484"/>
      <c r="I53" s="484"/>
    </row>
    <row r="54" spans="1:9" s="528" customFormat="1" ht="43.5">
      <c r="A54" s="533">
        <v>12</v>
      </c>
      <c r="B54" s="534" t="s">
        <v>866</v>
      </c>
      <c r="C54" s="535"/>
      <c r="D54" s="536"/>
      <c r="E54" s="537">
        <v>40000</v>
      </c>
      <c r="F54" s="537"/>
      <c r="G54" s="485" t="s">
        <v>827</v>
      </c>
      <c r="H54" s="538" t="s">
        <v>867</v>
      </c>
      <c r="I54" s="539">
        <v>23311</v>
      </c>
    </row>
    <row r="55" spans="1:9" s="528" customFormat="1" ht="87">
      <c r="A55" s="533">
        <v>13</v>
      </c>
      <c r="B55" s="534" t="s">
        <v>878</v>
      </c>
      <c r="C55" s="535"/>
      <c r="D55" s="536"/>
      <c r="E55" s="537">
        <v>173500</v>
      </c>
      <c r="F55" s="537"/>
      <c r="G55" s="538" t="s">
        <v>881</v>
      </c>
      <c r="H55" s="538" t="s">
        <v>883</v>
      </c>
      <c r="I55" s="539">
        <v>23324</v>
      </c>
    </row>
    <row r="56" spans="1:9" s="528" customFormat="1" ht="43.5">
      <c r="A56" s="474">
        <v>13</v>
      </c>
      <c r="B56" s="475" t="s">
        <v>576</v>
      </c>
      <c r="C56" s="476"/>
      <c r="D56" s="477"/>
      <c r="E56" s="478">
        <v>1093155</v>
      </c>
      <c r="F56" s="478"/>
      <c r="G56" s="493" t="s">
        <v>579</v>
      </c>
      <c r="H56" s="493" t="s">
        <v>924</v>
      </c>
      <c r="I56" s="550">
        <v>23285</v>
      </c>
    </row>
    <row r="57" spans="1:9" s="441" customFormat="1" ht="21.75">
      <c r="A57" s="489"/>
      <c r="B57" s="223" t="s">
        <v>820</v>
      </c>
      <c r="C57" s="490">
        <f>SUM(C43:C56)</f>
        <v>425000</v>
      </c>
      <c r="D57" s="491">
        <v>70000</v>
      </c>
      <c r="E57" s="492">
        <f>SUM(E43:E56)</f>
        <v>2374655</v>
      </c>
      <c r="F57" s="492"/>
      <c r="G57" s="468"/>
      <c r="H57" s="472"/>
      <c r="I57" s="440"/>
    </row>
    <row r="58" spans="1:9" s="441" customFormat="1" ht="21.75">
      <c r="A58" s="457"/>
      <c r="B58" s="436" t="s">
        <v>828</v>
      </c>
      <c r="C58" s="470"/>
      <c r="D58" s="471"/>
      <c r="E58" s="458"/>
      <c r="F58" s="458"/>
      <c r="G58" s="487"/>
      <c r="H58" s="487"/>
      <c r="I58" s="439"/>
    </row>
    <row r="59" spans="1:9" s="528" customFormat="1" ht="65.25">
      <c r="A59" s="447">
        <v>1</v>
      </c>
      <c r="B59" s="442" t="s">
        <v>595</v>
      </c>
      <c r="C59" s="460">
        <v>102300</v>
      </c>
      <c r="D59" s="461">
        <v>44025</v>
      </c>
      <c r="E59" s="445"/>
      <c r="F59" s="445"/>
      <c r="G59" s="484"/>
      <c r="H59" s="485" t="s">
        <v>893</v>
      </c>
      <c r="I59" s="527">
        <v>23339</v>
      </c>
    </row>
    <row r="60" spans="1:9" s="528" customFormat="1" ht="43.5">
      <c r="A60" s="447">
        <v>2</v>
      </c>
      <c r="B60" s="442" t="s">
        <v>902</v>
      </c>
      <c r="C60" s="460">
        <v>100000</v>
      </c>
      <c r="D60" s="461"/>
      <c r="E60" s="445">
        <v>100000</v>
      </c>
      <c r="F60" s="445"/>
      <c r="G60" s="484" t="s">
        <v>922</v>
      </c>
      <c r="H60" s="485" t="s">
        <v>907</v>
      </c>
      <c r="I60" s="527">
        <v>23347</v>
      </c>
    </row>
    <row r="61" spans="1:9" s="528" customFormat="1" ht="43.5">
      <c r="A61" s="447">
        <v>3</v>
      </c>
      <c r="B61" s="442" t="s">
        <v>862</v>
      </c>
      <c r="C61" s="460">
        <v>60000</v>
      </c>
      <c r="D61" s="461"/>
      <c r="E61" s="445">
        <v>50000</v>
      </c>
      <c r="F61" s="445">
        <v>110000</v>
      </c>
      <c r="G61" s="484" t="s">
        <v>631</v>
      </c>
      <c r="H61" s="484"/>
      <c r="I61" s="484"/>
    </row>
    <row r="62" spans="1:9" s="528" customFormat="1" ht="21.75">
      <c r="A62" s="447">
        <v>4</v>
      </c>
      <c r="B62" s="442" t="s">
        <v>634</v>
      </c>
      <c r="C62" s="460"/>
      <c r="D62" s="461"/>
      <c r="E62" s="445">
        <v>100000</v>
      </c>
      <c r="F62" s="445"/>
      <c r="G62" s="484" t="s">
        <v>639</v>
      </c>
      <c r="H62" s="484"/>
      <c r="I62" s="484"/>
    </row>
    <row r="63" spans="1:9" s="528" customFormat="1" ht="21.75">
      <c r="A63" s="447">
        <v>5</v>
      </c>
      <c r="B63" s="442" t="s">
        <v>640</v>
      </c>
      <c r="C63" s="460">
        <v>48840</v>
      </c>
      <c r="D63" s="461">
        <v>19675</v>
      </c>
      <c r="E63" s="445"/>
      <c r="F63" s="445"/>
      <c r="G63" s="484"/>
      <c r="H63" s="484" t="s">
        <v>900</v>
      </c>
      <c r="I63" s="530">
        <v>23347</v>
      </c>
    </row>
    <row r="64" spans="1:9" s="528" customFormat="1" ht="43.5">
      <c r="A64" s="447">
        <v>6</v>
      </c>
      <c r="B64" s="442" t="s">
        <v>645</v>
      </c>
      <c r="C64" s="460">
        <v>19500</v>
      </c>
      <c r="D64" s="461">
        <v>6250</v>
      </c>
      <c r="E64" s="445"/>
      <c r="F64" s="445"/>
      <c r="G64" s="484"/>
      <c r="H64" s="485" t="s">
        <v>901</v>
      </c>
      <c r="I64" s="542" t="s">
        <v>923</v>
      </c>
    </row>
    <row r="65" spans="1:9" s="528" customFormat="1" ht="21.75">
      <c r="A65" s="447">
        <v>7</v>
      </c>
      <c r="B65" s="442" t="s">
        <v>651</v>
      </c>
      <c r="C65" s="460">
        <v>22500</v>
      </c>
      <c r="D65" s="461"/>
      <c r="E65" s="445"/>
      <c r="F65" s="445"/>
      <c r="G65" s="484"/>
      <c r="H65" s="484"/>
      <c r="I65" s="484"/>
    </row>
    <row r="66" spans="1:9" s="528" customFormat="1" ht="24" customHeight="1">
      <c r="A66" s="447">
        <v>8</v>
      </c>
      <c r="B66" s="442" t="s">
        <v>659</v>
      </c>
      <c r="C66" s="460">
        <v>487500</v>
      </c>
      <c r="D66" s="461"/>
      <c r="E66" s="445"/>
      <c r="F66" s="445"/>
      <c r="G66" s="484"/>
      <c r="H66" s="484"/>
      <c r="I66" s="484"/>
    </row>
    <row r="67" spans="1:9" s="528" customFormat="1" ht="65.25">
      <c r="A67" s="447">
        <v>9</v>
      </c>
      <c r="B67" s="442" t="s">
        <v>673</v>
      </c>
      <c r="C67" s="460"/>
      <c r="D67" s="461"/>
      <c r="E67" s="445">
        <v>840000</v>
      </c>
      <c r="F67" s="445"/>
      <c r="G67" s="484"/>
      <c r="H67" s="484"/>
      <c r="I67" s="484"/>
    </row>
    <row r="68" spans="1:9" s="528" customFormat="1" ht="43.5">
      <c r="A68" s="474">
        <v>10</v>
      </c>
      <c r="B68" s="475" t="s">
        <v>684</v>
      </c>
      <c r="C68" s="476"/>
      <c r="D68" s="477"/>
      <c r="E68" s="478">
        <v>1202000</v>
      </c>
      <c r="F68" s="478"/>
      <c r="G68" s="515" t="s">
        <v>863</v>
      </c>
      <c r="H68" s="515"/>
      <c r="I68" s="515"/>
    </row>
    <row r="69" spans="1:9" s="441" customFormat="1" ht="21.75">
      <c r="A69" s="452"/>
      <c r="B69" s="452" t="s">
        <v>820</v>
      </c>
      <c r="C69" s="453">
        <f>SUM(C59:C68)</f>
        <v>840640</v>
      </c>
      <c r="D69" s="454">
        <v>70000</v>
      </c>
      <c r="E69" s="465"/>
      <c r="F69" s="466"/>
      <c r="G69" s="514"/>
      <c r="H69" s="495"/>
      <c r="I69" s="517"/>
    </row>
    <row r="70" spans="1:9" s="441" customFormat="1" ht="21.75">
      <c r="A70" s="435"/>
      <c r="B70" s="436" t="s">
        <v>829</v>
      </c>
      <c r="C70" s="470"/>
      <c r="D70" s="471"/>
      <c r="E70" s="458"/>
      <c r="F70" s="458"/>
      <c r="G70" s="487"/>
      <c r="H70" s="487"/>
      <c r="I70" s="439"/>
    </row>
    <row r="71" spans="1:9" s="488" customFormat="1" ht="43.5">
      <c r="A71" s="447">
        <v>1</v>
      </c>
      <c r="B71" s="448" t="s">
        <v>282</v>
      </c>
      <c r="C71" s="443">
        <v>45600</v>
      </c>
      <c r="D71" s="461"/>
      <c r="E71" s="445"/>
      <c r="F71" s="445"/>
      <c r="G71" s="484"/>
      <c r="H71" s="484"/>
      <c r="I71" s="446"/>
    </row>
    <row r="72" spans="1:9" s="441" customFormat="1" ht="43.5" customHeight="1">
      <c r="A72" s="447">
        <v>2</v>
      </c>
      <c r="B72" s="448" t="s">
        <v>291</v>
      </c>
      <c r="C72" s="443">
        <v>30000</v>
      </c>
      <c r="D72" s="461"/>
      <c r="E72" s="445"/>
      <c r="F72" s="445"/>
      <c r="G72" s="484"/>
      <c r="H72" s="484"/>
      <c r="I72" s="446"/>
    </row>
    <row r="73" spans="1:9" s="488" customFormat="1" ht="43.5">
      <c r="A73" s="447">
        <v>3</v>
      </c>
      <c r="B73" s="448" t="s">
        <v>296</v>
      </c>
      <c r="C73" s="443">
        <v>26000</v>
      </c>
      <c r="D73" s="461"/>
      <c r="E73" s="445"/>
      <c r="F73" s="445"/>
      <c r="G73" s="484"/>
      <c r="H73" s="484"/>
      <c r="I73" s="446"/>
    </row>
    <row r="74" spans="1:9" s="441" customFormat="1" ht="21.75" customHeight="1">
      <c r="A74" s="447">
        <v>4</v>
      </c>
      <c r="B74" s="448" t="s">
        <v>300</v>
      </c>
      <c r="C74" s="518">
        <v>94800</v>
      </c>
      <c r="D74" s="461"/>
      <c r="E74" s="445"/>
      <c r="F74" s="445"/>
      <c r="G74" s="484"/>
      <c r="H74" s="484"/>
      <c r="I74" s="446"/>
    </row>
    <row r="75" spans="1:9" s="441" customFormat="1" ht="21.75" customHeight="1">
      <c r="A75" s="447">
        <v>5</v>
      </c>
      <c r="B75" s="448" t="s">
        <v>304</v>
      </c>
      <c r="C75" s="443">
        <v>96500</v>
      </c>
      <c r="D75" s="461"/>
      <c r="E75" s="445"/>
      <c r="F75" s="445"/>
      <c r="G75" s="484"/>
      <c r="H75" s="484"/>
      <c r="I75" s="446"/>
    </row>
    <row r="76" spans="1:9" s="441" customFormat="1" ht="43.5">
      <c r="A76" s="474">
        <v>6</v>
      </c>
      <c r="B76" s="519" t="s">
        <v>309</v>
      </c>
      <c r="C76" s="476">
        <v>191000</v>
      </c>
      <c r="D76" s="477"/>
      <c r="E76" s="478"/>
      <c r="F76" s="478"/>
      <c r="G76" s="515"/>
      <c r="H76" s="515"/>
      <c r="I76" s="513"/>
    </row>
    <row r="77" spans="1:9" s="441" customFormat="1" ht="21.75">
      <c r="A77" s="473"/>
      <c r="B77" s="452" t="s">
        <v>820</v>
      </c>
      <c r="C77" s="453">
        <f>SUM(C71:C76)</f>
        <v>483900</v>
      </c>
      <c r="D77" s="454">
        <v>35000</v>
      </c>
      <c r="E77" s="465"/>
      <c r="F77" s="466"/>
      <c r="G77" s="514"/>
      <c r="H77" s="495"/>
      <c r="I77" s="517"/>
    </row>
    <row r="78" spans="1:9" s="441" customFormat="1" ht="21.75">
      <c r="A78" s="435"/>
      <c r="B78" s="436" t="s">
        <v>830</v>
      </c>
      <c r="C78" s="470"/>
      <c r="D78" s="471"/>
      <c r="E78" s="458"/>
      <c r="F78" s="458"/>
      <c r="G78" s="487"/>
      <c r="H78" s="487"/>
      <c r="I78" s="439"/>
    </row>
    <row r="79" spans="1:9" s="528" customFormat="1" ht="43.5" customHeight="1">
      <c r="A79" s="447">
        <v>1</v>
      </c>
      <c r="B79" s="442" t="s">
        <v>90</v>
      </c>
      <c r="C79" s="460">
        <v>0</v>
      </c>
      <c r="D79" s="461"/>
      <c r="E79" s="445">
        <v>777600</v>
      </c>
      <c r="F79" s="445">
        <f>C79+E79</f>
        <v>777600</v>
      </c>
      <c r="G79" s="485" t="s">
        <v>91</v>
      </c>
      <c r="H79" s="485" t="s">
        <v>868</v>
      </c>
      <c r="I79" s="485" t="s">
        <v>94</v>
      </c>
    </row>
    <row r="80" spans="1:9" s="528" customFormat="1" ht="21.75">
      <c r="A80" s="447">
        <v>2</v>
      </c>
      <c r="B80" s="442" t="s">
        <v>124</v>
      </c>
      <c r="C80" s="460">
        <v>0</v>
      </c>
      <c r="D80" s="461"/>
      <c r="E80" s="445"/>
      <c r="F80" s="445">
        <f>C80+E80</f>
        <v>0</v>
      </c>
      <c r="G80" s="485" t="s">
        <v>831</v>
      </c>
      <c r="H80" s="485"/>
      <c r="I80" s="485"/>
    </row>
    <row r="81" spans="1:9" s="528" customFormat="1" ht="43.5">
      <c r="A81" s="447">
        <v>3</v>
      </c>
      <c r="B81" s="442" t="s">
        <v>127</v>
      </c>
      <c r="C81" s="460">
        <v>0</v>
      </c>
      <c r="D81" s="461"/>
      <c r="E81" s="445"/>
      <c r="F81" s="445">
        <f>C81+E81</f>
        <v>0</v>
      </c>
      <c r="G81" s="485" t="s">
        <v>831</v>
      </c>
      <c r="H81" s="485"/>
      <c r="I81" s="485"/>
    </row>
    <row r="82" spans="1:9" s="528" customFormat="1" ht="45" customHeight="1">
      <c r="A82" s="447">
        <v>4</v>
      </c>
      <c r="B82" s="442" t="s">
        <v>861</v>
      </c>
      <c r="C82" s="460">
        <v>0</v>
      </c>
      <c r="D82" s="461"/>
      <c r="E82" s="445">
        <v>94500</v>
      </c>
      <c r="F82" s="445">
        <f>C82+E82</f>
        <v>94500</v>
      </c>
      <c r="G82" s="485" t="s">
        <v>138</v>
      </c>
      <c r="H82" s="485" t="s">
        <v>871</v>
      </c>
      <c r="I82" s="527">
        <v>23318</v>
      </c>
    </row>
    <row r="83" spans="1:9" s="528" customFormat="1" ht="43.5" customHeight="1">
      <c r="A83" s="447">
        <v>5</v>
      </c>
      <c r="B83" s="442" t="s">
        <v>140</v>
      </c>
      <c r="C83" s="460">
        <v>0</v>
      </c>
      <c r="D83" s="461"/>
      <c r="E83" s="445"/>
      <c r="F83" s="445">
        <f>C83+E83</f>
        <v>0</v>
      </c>
      <c r="G83" s="485" t="s">
        <v>144</v>
      </c>
      <c r="H83" s="484"/>
      <c r="I83" s="484"/>
    </row>
    <row r="84" spans="1:9" s="529" customFormat="1" ht="21.75" customHeight="1">
      <c r="A84" s="447">
        <v>6</v>
      </c>
      <c r="B84" s="442" t="s">
        <v>151</v>
      </c>
      <c r="C84" s="460">
        <v>15600</v>
      </c>
      <c r="D84" s="461">
        <v>7500</v>
      </c>
      <c r="E84" s="445"/>
      <c r="F84" s="445"/>
      <c r="G84" s="485"/>
      <c r="H84" s="484" t="s">
        <v>897</v>
      </c>
      <c r="I84" s="530">
        <v>23345</v>
      </c>
    </row>
    <row r="85" spans="1:9" s="529" customFormat="1" ht="43.5">
      <c r="A85" s="447">
        <v>7</v>
      </c>
      <c r="B85" s="442" t="s">
        <v>162</v>
      </c>
      <c r="C85" s="460">
        <v>15500</v>
      </c>
      <c r="D85" s="461">
        <v>2500</v>
      </c>
      <c r="E85" s="445"/>
      <c r="F85" s="445"/>
      <c r="G85" s="485"/>
      <c r="H85" s="485" t="s">
        <v>934</v>
      </c>
      <c r="I85" s="527">
        <v>23359</v>
      </c>
    </row>
    <row r="86" spans="1:9" s="529" customFormat="1" ht="43.5">
      <c r="A86" s="474">
        <v>8</v>
      </c>
      <c r="B86" s="475" t="s">
        <v>175</v>
      </c>
      <c r="C86" s="476">
        <v>12000</v>
      </c>
      <c r="D86" s="477">
        <v>9000</v>
      </c>
      <c r="E86" s="478"/>
      <c r="F86" s="478"/>
      <c r="G86" s="493"/>
      <c r="H86" s="493" t="s">
        <v>872</v>
      </c>
      <c r="I86" s="541">
        <v>23338</v>
      </c>
    </row>
    <row r="87" spans="1:9" s="441" customFormat="1" ht="21.75">
      <c r="A87" s="486"/>
      <c r="B87" s="452" t="s">
        <v>820</v>
      </c>
      <c r="C87" s="453">
        <f>SUM(C79:C86)</f>
        <v>43100</v>
      </c>
      <c r="D87" s="454">
        <v>19950</v>
      </c>
      <c r="E87" s="465"/>
      <c r="F87" s="466">
        <f>SUM(F79:F86)</f>
        <v>872100</v>
      </c>
      <c r="G87" s="532"/>
      <c r="H87" s="495"/>
      <c r="I87" s="517"/>
    </row>
    <row r="88" spans="1:9" s="441" customFormat="1" ht="21.75">
      <c r="A88" s="457"/>
      <c r="B88" s="436" t="s">
        <v>832</v>
      </c>
      <c r="C88" s="470"/>
      <c r="D88" s="471"/>
      <c r="E88" s="458"/>
      <c r="F88" s="458"/>
      <c r="G88" s="487"/>
      <c r="H88" s="487"/>
      <c r="I88" s="439"/>
    </row>
    <row r="89" spans="1:9" s="488" customFormat="1" ht="21.75">
      <c r="A89" s="447">
        <v>1</v>
      </c>
      <c r="B89" s="442" t="s">
        <v>859</v>
      </c>
      <c r="C89" s="460">
        <v>395000</v>
      </c>
      <c r="D89" s="461"/>
      <c r="E89" s="445"/>
      <c r="F89" s="445"/>
      <c r="G89" s="484"/>
      <c r="H89" s="484"/>
      <c r="I89" s="446"/>
    </row>
    <row r="90" spans="1:9" s="488" customFormat="1" ht="21.75">
      <c r="A90" s="447">
        <v>2</v>
      </c>
      <c r="B90" s="442" t="s">
        <v>860</v>
      </c>
      <c r="C90" s="460">
        <v>110000</v>
      </c>
      <c r="D90" s="461"/>
      <c r="E90" s="445"/>
      <c r="F90" s="445"/>
      <c r="G90" s="484"/>
      <c r="H90" s="484"/>
      <c r="I90" s="446"/>
    </row>
    <row r="91" spans="1:9" s="488" customFormat="1" ht="21.75">
      <c r="A91" s="447">
        <v>3</v>
      </c>
      <c r="B91" s="442" t="s">
        <v>478</v>
      </c>
      <c r="C91" s="460">
        <v>314000</v>
      </c>
      <c r="D91" s="461"/>
      <c r="E91" s="445"/>
      <c r="F91" s="445"/>
      <c r="G91" s="484"/>
      <c r="H91" s="484"/>
      <c r="I91" s="446"/>
    </row>
    <row r="92" spans="1:9" s="441" customFormat="1" ht="21.75">
      <c r="A92" s="474">
        <v>4</v>
      </c>
      <c r="B92" s="475" t="s">
        <v>495</v>
      </c>
      <c r="C92" s="476">
        <v>350000</v>
      </c>
      <c r="D92" s="477"/>
      <c r="E92" s="478"/>
      <c r="F92" s="478"/>
      <c r="G92" s="493"/>
      <c r="H92" s="515"/>
      <c r="I92" s="513"/>
    </row>
    <row r="93" spans="1:9" s="441" customFormat="1" ht="21.75">
      <c r="A93" s="452"/>
      <c r="B93" s="452" t="s">
        <v>820</v>
      </c>
      <c r="C93" s="453">
        <f>SUM(C89:C92)</f>
        <v>1169000</v>
      </c>
      <c r="D93" s="454">
        <v>70000</v>
      </c>
      <c r="E93" s="465"/>
      <c r="F93" s="466"/>
      <c r="G93" s="514"/>
      <c r="H93" s="472"/>
      <c r="I93" s="440"/>
    </row>
    <row r="94" spans="1:9" s="441" customFormat="1" ht="21.75">
      <c r="A94" s="457"/>
      <c r="B94" s="436" t="s">
        <v>858</v>
      </c>
      <c r="C94" s="470"/>
      <c r="D94" s="471"/>
      <c r="E94" s="458"/>
      <c r="F94" s="458"/>
      <c r="G94" s="487"/>
      <c r="H94" s="487"/>
      <c r="I94" s="439"/>
    </row>
    <row r="95" spans="1:9" s="529" customFormat="1" ht="21.75">
      <c r="A95" s="447">
        <v>1</v>
      </c>
      <c r="B95" s="442" t="s">
        <v>335</v>
      </c>
      <c r="C95" s="460">
        <v>0</v>
      </c>
      <c r="D95" s="461"/>
      <c r="E95" s="445">
        <v>20000</v>
      </c>
      <c r="F95" s="445"/>
      <c r="G95" s="484" t="s">
        <v>531</v>
      </c>
      <c r="H95" s="484"/>
      <c r="I95" s="484"/>
    </row>
    <row r="96" spans="1:9" s="529" customFormat="1" ht="43.5">
      <c r="A96" s="447">
        <v>2</v>
      </c>
      <c r="B96" s="442" t="s">
        <v>342</v>
      </c>
      <c r="C96" s="460">
        <v>10000</v>
      </c>
      <c r="D96" s="461">
        <v>10000</v>
      </c>
      <c r="E96" s="445"/>
      <c r="F96" s="445"/>
      <c r="G96" s="484"/>
      <c r="H96" s="485" t="s">
        <v>888</v>
      </c>
      <c r="I96" s="527">
        <v>23326</v>
      </c>
    </row>
    <row r="97" spans="1:9" s="529" customFormat="1" ht="21.75">
      <c r="A97" s="447">
        <v>3</v>
      </c>
      <c r="B97" s="442" t="s">
        <v>349</v>
      </c>
      <c r="C97" s="460">
        <v>10000</v>
      </c>
      <c r="D97" s="461"/>
      <c r="E97" s="445"/>
      <c r="F97" s="445"/>
      <c r="G97" s="484"/>
      <c r="H97" s="484"/>
      <c r="I97" s="484"/>
    </row>
    <row r="98" spans="1:9" s="528" customFormat="1" ht="43.5">
      <c r="A98" s="474">
        <v>4</v>
      </c>
      <c r="B98" s="475" t="s">
        <v>355</v>
      </c>
      <c r="C98" s="476">
        <v>145700</v>
      </c>
      <c r="D98" s="477">
        <v>40000</v>
      </c>
      <c r="E98" s="478"/>
      <c r="F98" s="478"/>
      <c r="G98" s="493"/>
      <c r="H98" s="493" t="s">
        <v>891</v>
      </c>
      <c r="I98" s="541">
        <v>23338</v>
      </c>
    </row>
    <row r="99" spans="1:9" s="441" customFormat="1" ht="21.75">
      <c r="A99" s="452"/>
      <c r="B99" s="452" t="s">
        <v>820</v>
      </c>
      <c r="C99" s="453">
        <f>SUM(C95:C98)</f>
        <v>165700</v>
      </c>
      <c r="D99" s="454">
        <v>48000</v>
      </c>
      <c r="E99" s="465"/>
      <c r="F99" s="466">
        <f>SUM(F95:F98)</f>
        <v>0</v>
      </c>
      <c r="G99" s="514"/>
      <c r="H99" s="472"/>
      <c r="I99" s="440"/>
    </row>
    <row r="100" spans="1:9" s="441" customFormat="1" ht="21.75">
      <c r="A100" s="520"/>
      <c r="B100" s="521" t="s">
        <v>833</v>
      </c>
      <c r="C100" s="522"/>
      <c r="D100" s="523"/>
      <c r="E100" s="524"/>
      <c r="F100" s="524"/>
      <c r="G100" s="525"/>
      <c r="H100" s="525"/>
      <c r="I100" s="526"/>
    </row>
    <row r="101" spans="1:9" s="528" customFormat="1" ht="65.25">
      <c r="A101" s="457">
        <v>1</v>
      </c>
      <c r="B101" s="435" t="s">
        <v>324</v>
      </c>
      <c r="C101" s="470">
        <v>0</v>
      </c>
      <c r="D101" s="471">
        <v>4000</v>
      </c>
      <c r="E101" s="458">
        <v>34000</v>
      </c>
      <c r="F101" s="458"/>
      <c r="G101" s="435" t="s">
        <v>834</v>
      </c>
      <c r="H101" s="544" t="s">
        <v>873</v>
      </c>
      <c r="I101" s="545">
        <v>23327</v>
      </c>
    </row>
    <row r="102" spans="1:9" s="528" customFormat="1" ht="42.75" customHeight="1">
      <c r="A102" s="474">
        <v>2</v>
      </c>
      <c r="B102" s="475" t="s">
        <v>932</v>
      </c>
      <c r="C102" s="476">
        <v>13600</v>
      </c>
      <c r="D102" s="477">
        <v>13600</v>
      </c>
      <c r="E102" s="478"/>
      <c r="F102" s="478">
        <f>C102+E102</f>
        <v>13600</v>
      </c>
      <c r="G102" s="475"/>
      <c r="H102" s="493" t="s">
        <v>874</v>
      </c>
      <c r="I102" s="541">
        <v>23359</v>
      </c>
    </row>
    <row r="103" spans="1:9" s="441" customFormat="1" ht="21.75">
      <c r="A103" s="486"/>
      <c r="B103" s="452" t="s">
        <v>820</v>
      </c>
      <c r="C103" s="453">
        <f>SUM(C101:C102)</f>
        <v>13600</v>
      </c>
      <c r="D103" s="454">
        <f>SUM(D101:D102)</f>
        <v>17600</v>
      </c>
      <c r="E103" s="465"/>
      <c r="F103" s="494">
        <f>SUM(F101:F102)</f>
        <v>13600</v>
      </c>
      <c r="G103" s="495"/>
      <c r="H103" s="472"/>
      <c r="I103" s="440"/>
    </row>
    <row r="104" spans="1:9" ht="24">
      <c r="A104" s="422"/>
      <c r="B104" s="423" t="s">
        <v>835</v>
      </c>
      <c r="C104" s="424">
        <f>C103+C99+C93+C87+C77+C69+C57+C41+C26+C18+C12+C8</f>
        <v>5072390</v>
      </c>
      <c r="D104" s="425">
        <v>1059950</v>
      </c>
      <c r="E104" s="547"/>
      <c r="F104" s="547">
        <f>D104+E104</f>
        <v>1059950</v>
      </c>
      <c r="G104" s="548"/>
      <c r="H104" s="548"/>
      <c r="I104" s="549"/>
    </row>
    <row r="106" ht="17.25">
      <c r="C106" s="426"/>
    </row>
    <row r="107" spans="3:9" s="421" customFormat="1" ht="17.25">
      <c r="C107" s="427"/>
      <c r="D107" s="428"/>
      <c r="E107" s="419"/>
      <c r="F107" s="419"/>
      <c r="G107" s="419"/>
      <c r="H107" s="419"/>
      <c r="I107" s="419"/>
    </row>
    <row r="108" spans="3:4" ht="17.25">
      <c r="C108" s="427"/>
      <c r="D108" s="428"/>
    </row>
    <row r="109" spans="3:4" ht="17.25">
      <c r="C109" s="427"/>
      <c r="D109" s="428"/>
    </row>
    <row r="110" ht="17.25">
      <c r="C110" s="426"/>
    </row>
    <row r="111" ht="17.25">
      <c r="C111" s="426"/>
    </row>
    <row r="112" spans="3:4" ht="17.25">
      <c r="C112" s="427"/>
      <c r="D112" s="42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F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Nichak</dc:creator>
  <cp:keywords/>
  <dc:description/>
  <cp:lastModifiedBy>user</cp:lastModifiedBy>
  <cp:lastPrinted>2020-12-03T03:01:42Z</cp:lastPrinted>
  <dcterms:created xsi:type="dcterms:W3CDTF">2014-09-16T06:05:50Z</dcterms:created>
  <dcterms:modified xsi:type="dcterms:W3CDTF">2020-12-18T07:00:50Z</dcterms:modified>
  <cp:category/>
  <cp:version/>
  <cp:contentType/>
  <cp:contentStatus/>
</cp:coreProperties>
</file>